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08" windowWidth="19416" windowHeight="7500"/>
  </bookViews>
  <sheets>
    <sheet name="Редакция" sheetId="4" r:id="rId1"/>
    <sheet name="Лист1" sheetId="5" r:id="rId2"/>
  </sheets>
  <definedNames>
    <definedName name="_xlnm.Print_Area" localSheetId="0">Редакция!$A$1:$G$266</definedName>
  </definedNames>
  <calcPr calcId="145621" refMode="R1C1"/>
</workbook>
</file>

<file path=xl/calcChain.xml><?xml version="1.0" encoding="utf-8"?>
<calcChain xmlns="http://schemas.openxmlformats.org/spreadsheetml/2006/main">
  <c r="I162" i="4" l="1"/>
  <c r="I179" i="4" l="1"/>
  <c r="H179" i="4" s="1"/>
  <c r="C39" i="5"/>
  <c r="I68" i="4"/>
  <c r="H68" i="4" s="1"/>
  <c r="A39" i="5"/>
  <c r="C30" i="5"/>
  <c r="G179" i="4" l="1"/>
  <c r="G68" i="4"/>
  <c r="H210" i="4"/>
  <c r="G210" i="4"/>
  <c r="H187" i="4"/>
  <c r="G187" i="4"/>
  <c r="H8" i="4"/>
  <c r="G8" i="4"/>
  <c r="C25" i="5" l="1"/>
  <c r="C26" i="5"/>
  <c r="C27" i="5"/>
  <c r="I263" i="4"/>
  <c r="C38" i="5"/>
  <c r="A38" i="5"/>
  <c r="H263" i="4" l="1"/>
  <c r="G263" i="4"/>
  <c r="I182" i="4"/>
  <c r="I177" i="4"/>
  <c r="H60" i="4"/>
  <c r="G60" i="4"/>
  <c r="H58" i="4"/>
  <c r="G58" i="4"/>
  <c r="G177" i="4" l="1"/>
  <c r="H177" i="4"/>
  <c r="H182" i="4"/>
  <c r="G182" i="4"/>
  <c r="I61" i="4"/>
  <c r="I59" i="4"/>
  <c r="C37" i="5"/>
  <c r="C36" i="5"/>
  <c r="A37" i="5"/>
  <c r="A36" i="5"/>
  <c r="A35" i="5"/>
  <c r="A34" i="5"/>
  <c r="A33" i="5"/>
  <c r="I48" i="4"/>
  <c r="I50" i="4"/>
  <c r="I55" i="4"/>
  <c r="G50" i="4" l="1"/>
  <c r="H50" i="4"/>
  <c r="H48" i="4"/>
  <c r="G48" i="4"/>
  <c r="H59" i="4"/>
  <c r="G59" i="4"/>
  <c r="G55" i="4"/>
  <c r="H55" i="4"/>
  <c r="H61" i="4"/>
  <c r="G61" i="4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8" i="5"/>
  <c r="C29" i="5"/>
  <c r="C31" i="5"/>
  <c r="C32" i="5"/>
  <c r="C33" i="5"/>
  <c r="C34" i="5"/>
  <c r="C35" i="5"/>
  <c r="C1" i="5"/>
  <c r="I257" i="4" l="1"/>
  <c r="I253" i="4"/>
  <c r="I249" i="4"/>
  <c r="I241" i="4"/>
  <c r="I239" i="4"/>
  <c r="I236" i="4"/>
  <c r="I234" i="4"/>
  <c r="I231" i="4"/>
  <c r="I228" i="4"/>
  <c r="I214" i="4"/>
  <c r="I212" i="4"/>
  <c r="I206" i="4"/>
  <c r="I204" i="4"/>
  <c r="I202" i="4"/>
  <c r="I200" i="4"/>
  <c r="A32" i="5"/>
  <c r="A31" i="5"/>
  <c r="I171" i="4"/>
  <c r="I168" i="4"/>
  <c r="I158" i="4"/>
  <c r="I148" i="4"/>
  <c r="I146" i="4"/>
  <c r="A30" i="5"/>
  <c r="I144" i="4"/>
  <c r="I142" i="4"/>
  <c r="A29" i="5"/>
  <c r="I139" i="4"/>
  <c r="I132" i="4"/>
  <c r="I129" i="4"/>
  <c r="I124" i="4"/>
  <c r="I117" i="4"/>
  <c r="I110" i="4"/>
  <c r="I106" i="4"/>
  <c r="I104" i="4"/>
  <c r="I99" i="4"/>
  <c r="I91" i="4"/>
  <c r="I88" i="4"/>
  <c r="I84" i="4"/>
  <c r="I75" i="4"/>
  <c r="I66" i="4"/>
  <c r="I45" i="4"/>
  <c r="I42" i="4"/>
  <c r="I35" i="4"/>
  <c r="I33" i="4"/>
  <c r="I30" i="4"/>
  <c r="I28" i="4"/>
  <c r="I25" i="4"/>
  <c r="I18" i="4"/>
  <c r="I15" i="4"/>
  <c r="I10" i="4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1" i="5"/>
  <c r="H18" i="4" l="1"/>
  <c r="G18" i="4"/>
  <c r="H33" i="4"/>
  <c r="G33" i="4"/>
  <c r="G66" i="4"/>
  <c r="H66" i="4"/>
  <c r="G91" i="4"/>
  <c r="H91" i="4"/>
  <c r="G110" i="4"/>
  <c r="H110" i="4"/>
  <c r="G132" i="4"/>
  <c r="H132" i="4"/>
  <c r="H144" i="4"/>
  <c r="G144" i="4"/>
  <c r="G158" i="4"/>
  <c r="H158" i="4"/>
  <c r="G204" i="4"/>
  <c r="H204" i="4"/>
  <c r="H236" i="4"/>
  <c r="G236" i="4"/>
  <c r="G25" i="4"/>
  <c r="H25" i="4"/>
  <c r="G35" i="4"/>
  <c r="H35" i="4"/>
  <c r="H117" i="4"/>
  <c r="G117" i="4"/>
  <c r="H162" i="4"/>
  <c r="G162" i="4"/>
  <c r="H206" i="4"/>
  <c r="G206" i="4"/>
  <c r="H228" i="4"/>
  <c r="G228" i="4"/>
  <c r="H239" i="4"/>
  <c r="G239" i="4"/>
  <c r="H10" i="4"/>
  <c r="G10" i="4"/>
  <c r="G28" i="4"/>
  <c r="H28" i="4"/>
  <c r="H42" i="4"/>
  <c r="G42" i="4"/>
  <c r="H84" i="4"/>
  <c r="G84" i="4"/>
  <c r="H104" i="4"/>
  <c r="G104" i="4"/>
  <c r="H124" i="4"/>
  <c r="G124" i="4"/>
  <c r="H168" i="4"/>
  <c r="G168" i="4"/>
  <c r="G200" i="4"/>
  <c r="H200" i="4"/>
  <c r="H231" i="4"/>
  <c r="G231" i="4"/>
  <c r="G241" i="4"/>
  <c r="H241" i="4"/>
  <c r="G15" i="4"/>
  <c r="H15" i="4"/>
  <c r="H30" i="4"/>
  <c r="G30" i="4"/>
  <c r="H45" i="4"/>
  <c r="G45" i="4"/>
  <c r="G88" i="4"/>
  <c r="H88" i="4"/>
  <c r="H106" i="4"/>
  <c r="G106" i="4"/>
  <c r="H129" i="4"/>
  <c r="G129" i="4"/>
  <c r="H142" i="4"/>
  <c r="G142" i="4"/>
  <c r="G212" i="4"/>
  <c r="H212" i="4"/>
  <c r="G234" i="4"/>
  <c r="H234" i="4"/>
  <c r="G249" i="4"/>
  <c r="H249" i="4"/>
  <c r="G171" i="4"/>
  <c r="H171" i="4"/>
  <c r="H202" i="4"/>
  <c r="G202" i="4"/>
  <c r="G148" i="4"/>
  <c r="H148" i="4"/>
  <c r="H75" i="4"/>
  <c r="G75" i="4"/>
  <c r="H99" i="4"/>
  <c r="G99" i="4"/>
  <c r="G139" i="4"/>
  <c r="H139" i="4"/>
  <c r="G257" i="4"/>
  <c r="H257" i="4"/>
  <c r="H146" i="4"/>
  <c r="G146" i="4"/>
  <c r="H214" i="4"/>
  <c r="G214" i="4"/>
  <c r="H253" i="4"/>
  <c r="G253" i="4"/>
</calcChain>
</file>

<file path=xl/sharedStrings.xml><?xml version="1.0" encoding="utf-8"?>
<sst xmlns="http://schemas.openxmlformats.org/spreadsheetml/2006/main" count="736" uniqueCount="478">
  <si>
    <t>Прейскурант на продукцию ООО "АВН"</t>
  </si>
  <si>
    <t>Код производителя</t>
  </si>
  <si>
    <t xml:space="preserve">Наименование </t>
  </si>
  <si>
    <t>Ед. изм.</t>
  </si>
  <si>
    <t>Действующая товарная программа</t>
  </si>
  <si>
    <t>07.210 (1)</t>
  </si>
  <si>
    <t>13.20 (3)</t>
  </si>
  <si>
    <t>Тумба под умывальник 45 ЭКО+</t>
  </si>
  <si>
    <t>шт.</t>
  </si>
  <si>
    <t>Умывальник Лидер-45</t>
  </si>
  <si>
    <t>13.21 (3)</t>
  </si>
  <si>
    <t>Тумба под умывальник 50 ЭКО+</t>
  </si>
  <si>
    <t>Умывальник Элеганс-50</t>
  </si>
  <si>
    <t>13.23 (3)</t>
  </si>
  <si>
    <t>Тумба под умывальник 60 ЭКО+</t>
  </si>
  <si>
    <t>Умывальник Элеганс-60</t>
  </si>
  <si>
    <t>13.25 (3)</t>
  </si>
  <si>
    <t>Тумба под умывальник 65 Эко+ с ящиками</t>
  </si>
  <si>
    <t>Умывальник Элеганс-65</t>
  </si>
  <si>
    <t>13.31</t>
  </si>
  <si>
    <t>Шкаф зеркальный 50 Эко+</t>
  </si>
  <si>
    <t>13.35 (3)</t>
  </si>
  <si>
    <t>Полка зеркальная 50 Эко+ со шкафом</t>
  </si>
  <si>
    <t>13.30 (3)</t>
  </si>
  <si>
    <t>Полка зеркальная 60 ЭКО+ со шкафом</t>
  </si>
  <si>
    <t>13.30-01 (3)</t>
  </si>
  <si>
    <t>Полка зеркальная 60 Эко+ со шкафом левая</t>
  </si>
  <si>
    <t>13.32</t>
  </si>
  <si>
    <t>Шкаф зеркальный 60 Эко+</t>
  </si>
  <si>
    <t>13.33 (3)</t>
  </si>
  <si>
    <t>Шкаф 21 ЭКО+</t>
  </si>
  <si>
    <t>13.34 (3)</t>
  </si>
  <si>
    <t>Шкаф 27 Эко+ с ящиком</t>
  </si>
  <si>
    <t>13.07</t>
  </si>
  <si>
    <r>
      <t xml:space="preserve">Умывальник </t>
    </r>
    <r>
      <rPr>
        <b/>
        <sz val="12"/>
        <rFont val="Calibri"/>
        <family val="2"/>
        <charset val="204"/>
      </rPr>
      <t>COMO 60</t>
    </r>
  </si>
  <si>
    <r>
      <t xml:space="preserve">Умывальник </t>
    </r>
    <r>
      <rPr>
        <b/>
        <sz val="12"/>
        <rFont val="Calibri"/>
        <family val="2"/>
        <charset val="204"/>
      </rPr>
      <t>COMO 80</t>
    </r>
  </si>
  <si>
    <t>43.01</t>
  </si>
  <si>
    <t xml:space="preserve">Тумба под умывальник 60 Роял </t>
  </si>
  <si>
    <r>
      <t xml:space="preserve">Умывальник </t>
    </r>
    <r>
      <rPr>
        <b/>
        <sz val="12"/>
        <rFont val="Calibri"/>
        <family val="2"/>
        <charset val="204"/>
      </rPr>
      <t xml:space="preserve">CЕRSANIA  60 </t>
    </r>
  </si>
  <si>
    <t>43.07</t>
  </si>
  <si>
    <t xml:space="preserve">Тумба под умывальник 75 Роял </t>
  </si>
  <si>
    <r>
      <t>Умывальник</t>
    </r>
    <r>
      <rPr>
        <b/>
        <sz val="12"/>
        <rFont val="Calibri"/>
        <family val="2"/>
        <charset val="204"/>
      </rPr>
      <t xml:space="preserve"> Стиль 75</t>
    </r>
  </si>
  <si>
    <t xml:space="preserve">43.02 </t>
  </si>
  <si>
    <t xml:space="preserve">Тумба под умывальник 85 Роял </t>
  </si>
  <si>
    <r>
      <t>Умывальник</t>
    </r>
    <r>
      <rPr>
        <b/>
        <sz val="12"/>
        <rFont val="Calibri"/>
        <family val="2"/>
        <charset val="204"/>
      </rPr>
      <t xml:space="preserve"> Стиль 85</t>
    </r>
  </si>
  <si>
    <t>43.03</t>
  </si>
  <si>
    <t>Полка зеркальная со шкафом 60 Роял правая</t>
  </si>
  <si>
    <t>43.03-01</t>
  </si>
  <si>
    <t>Полка зеркальная со шкафом 60 Роял левая</t>
  </si>
  <si>
    <t>43.06</t>
  </si>
  <si>
    <t>Полка зеркальная со шкафом 75 Роял правая</t>
  </si>
  <si>
    <t>43.06-01</t>
  </si>
  <si>
    <t>Полка зеркальная со шкафом 75 Роял левая</t>
  </si>
  <si>
    <t xml:space="preserve">43.04 </t>
  </si>
  <si>
    <t xml:space="preserve">Полка зеркальная со шкафом 85 Роял </t>
  </si>
  <si>
    <t>43.05</t>
  </si>
  <si>
    <t>Шкаф 40 Роял с корзиной правый</t>
  </si>
  <si>
    <t>43.05.-01</t>
  </si>
  <si>
    <t>Шкаф 40 Роял с корзиной левый</t>
  </si>
  <si>
    <t>43.08</t>
  </si>
  <si>
    <t>47.07</t>
  </si>
  <si>
    <t>Тумба под умывальник 60 Бергамо с ящиками</t>
  </si>
  <si>
    <r>
      <t>Умывальник</t>
    </r>
    <r>
      <rPr>
        <b/>
        <sz val="12"/>
        <color indexed="8"/>
        <rFont val="Calibri"/>
        <family val="2"/>
        <charset val="204"/>
      </rPr>
      <t xml:space="preserve"> Фостер-60</t>
    </r>
  </si>
  <si>
    <t>47.06</t>
  </si>
  <si>
    <t>Тумба под умывальник 70 Бергамо с ящиками</t>
  </si>
  <si>
    <r>
      <t>Умывальник</t>
    </r>
    <r>
      <rPr>
        <b/>
        <sz val="12"/>
        <color indexed="8"/>
        <rFont val="Calibri"/>
        <family val="2"/>
        <charset val="204"/>
      </rPr>
      <t xml:space="preserve"> Фостер-70</t>
    </r>
  </si>
  <si>
    <t xml:space="preserve">47.02 </t>
  </si>
  <si>
    <t>Полка зеркальная со шкафом 60 Бергамо правая</t>
  </si>
  <si>
    <t>47.02-01</t>
  </si>
  <si>
    <t>Полка зеркальная со шкафом 60 Бергамо левая</t>
  </si>
  <si>
    <t xml:space="preserve">47.05 </t>
  </si>
  <si>
    <t>Полка зеркальная со шкафом 70 Бергамо правая</t>
  </si>
  <si>
    <t>47.05-01</t>
  </si>
  <si>
    <t>Полка зеркальная со шкафом 70 Бергамо левая</t>
  </si>
  <si>
    <t>47.04</t>
  </si>
  <si>
    <t xml:space="preserve">Шкаф 30 Бергамо с ящиком </t>
  </si>
  <si>
    <t>47.03</t>
  </si>
  <si>
    <t>Шкаф 30 Бергамо с ящиком и с корзиной правый</t>
  </si>
  <si>
    <t>47.03-01</t>
  </si>
  <si>
    <t>Шкаф 30 Бергамо с ящиком и с корзиной левый</t>
  </si>
  <si>
    <t>58.06</t>
  </si>
  <si>
    <t>Тумба под умывальник 75 Анна</t>
  </si>
  <si>
    <t>58.07</t>
  </si>
  <si>
    <t>Полка зеркальная Анна 75</t>
  </si>
  <si>
    <t>61.01</t>
  </si>
  <si>
    <t>Тумба под умывальник 85 Фиджи с тремя ящиками</t>
  </si>
  <si>
    <t>61.02</t>
  </si>
  <si>
    <t>Тумба под умывальник 85 Фиджи с двумя ящиками</t>
  </si>
  <si>
    <t>61.06</t>
  </si>
  <si>
    <t>Тумба под умывальник 85 Фиджи с ящиками подвесная</t>
  </si>
  <si>
    <t>Умывальник Элвис 850</t>
  </si>
  <si>
    <t>Тумба под умывальник 70 Фиджи с ящиками</t>
  </si>
  <si>
    <t>61.05</t>
  </si>
  <si>
    <t>Тумба под умывальник 70 Фиджи с ящиками подвесная</t>
  </si>
  <si>
    <t>61.07</t>
  </si>
  <si>
    <t>Тумба под умывальник 105 Фиджи подвесная</t>
  </si>
  <si>
    <t>Умывальник Элвис 1050</t>
  </si>
  <si>
    <t>61.31</t>
  </si>
  <si>
    <t>Шкаф зеркальный 60 Фиджи</t>
  </si>
  <si>
    <t>61.32</t>
  </si>
  <si>
    <t>Шкаф зеркальный 80 Фиджи</t>
  </si>
  <si>
    <t>61.11</t>
  </si>
  <si>
    <t>Шкаф 35 Фиджи с ящикми подвесной</t>
  </si>
  <si>
    <t>61.11-01</t>
  </si>
  <si>
    <t>Шкаф 35 Фиджи с ящиками подвесной левый</t>
  </si>
  <si>
    <t>61.12</t>
  </si>
  <si>
    <t>Шкаф 35 Фиджи с ящиком и с корзиной</t>
  </si>
  <si>
    <t>61.12-01</t>
  </si>
  <si>
    <t>Шкаф 35 Фиджи с ящиком и с корзиной левый</t>
  </si>
  <si>
    <t>62.03 (5)</t>
  </si>
  <si>
    <t>Тумба под умывальник 80 Лофт</t>
  </si>
  <si>
    <t>62.23 (5)</t>
  </si>
  <si>
    <t>64.01</t>
  </si>
  <si>
    <t xml:space="preserve">Тумба под умывальник 60 Турин с ящиками </t>
  </si>
  <si>
    <t>64.02</t>
  </si>
  <si>
    <t xml:space="preserve">Тумба под умывальник 70 Турин с ящиками </t>
  </si>
  <si>
    <t>Полка зеркальная 60 Турин со шкафом левая</t>
  </si>
  <si>
    <t>64.21</t>
  </si>
  <si>
    <t>Полка зеркальная 60 Турин со шкафом правая</t>
  </si>
  <si>
    <t>64.22</t>
  </si>
  <si>
    <t>Полка зеркальная 70 Турин со шкафом правая</t>
  </si>
  <si>
    <t>64.22-01</t>
  </si>
  <si>
    <t>Полка зеркальная 70 Турин со шкафом левая</t>
  </si>
  <si>
    <t>86.01</t>
  </si>
  <si>
    <t>Тумба под умывальник 60 NOLA с ящиками</t>
  </si>
  <si>
    <t>86.03</t>
  </si>
  <si>
    <t>Тумба под умывальник 80 NOLA с ящиками</t>
  </si>
  <si>
    <t>86.21</t>
  </si>
  <si>
    <t>Шкаф зеркальный 60 NOLA</t>
  </si>
  <si>
    <t>86.23</t>
  </si>
  <si>
    <t>Шкаф зеркальный 80 NOLA</t>
  </si>
  <si>
    <t>86.11</t>
  </si>
  <si>
    <t>Пенал 35 NOLA с корзиной</t>
  </si>
  <si>
    <t>69.35</t>
  </si>
  <si>
    <t>Зеркало Камиа 680 х 570</t>
  </si>
  <si>
    <t>69.36</t>
  </si>
  <si>
    <t>Зеркало Камиа 983х771</t>
  </si>
  <si>
    <t>Умывальник Cersania 55</t>
  </si>
  <si>
    <t>Умывальник Cersania 60</t>
  </si>
  <si>
    <t>96.01</t>
  </si>
  <si>
    <t>96.02</t>
  </si>
  <si>
    <t>96.21</t>
  </si>
  <si>
    <t>96.22</t>
  </si>
  <si>
    <t>96.11</t>
  </si>
  <si>
    <t>Тумба под умывальник 55 ANSI</t>
  </si>
  <si>
    <t>Тумба под умывальник 60 ANSI</t>
  </si>
  <si>
    <t>Полка зеркальная 55 ANSI со шкафом</t>
  </si>
  <si>
    <t>Полка зеркальная 60 ANSI со шкафом</t>
  </si>
  <si>
    <t>Пенал 40 Ansi c корзиной</t>
  </si>
  <si>
    <t>Раковина встраиваемая COMO 40</t>
  </si>
  <si>
    <t>Умывальник Санти 70</t>
  </si>
  <si>
    <t>13.35-01 (3)</t>
  </si>
  <si>
    <t xml:space="preserve">Полка зеркальная 50 Эко+ со шкафом левая </t>
  </si>
  <si>
    <t>Шкаф 40 Роял с ящиком левый</t>
  </si>
  <si>
    <t>Шкаф 40 Роял с ящиком правый</t>
  </si>
  <si>
    <t>43.08-01</t>
  </si>
  <si>
    <t>47.01</t>
  </si>
  <si>
    <t>Тумба 60 Бергамо правая</t>
  </si>
  <si>
    <t>Умывальник Бергамо-N60 меб. с/о белый 1с с креплением</t>
  </si>
  <si>
    <t>Умывальник Стиль 75</t>
  </si>
  <si>
    <t>98.11</t>
  </si>
  <si>
    <t>Тумба под умывальник  Милано 100</t>
  </si>
  <si>
    <t>Тумба под умывальник  Милано 100 подвесная</t>
  </si>
  <si>
    <t>Шкаф универсальный 35 Милано</t>
  </si>
  <si>
    <t>Умывальник Гармония 65</t>
  </si>
  <si>
    <t>100.01</t>
  </si>
  <si>
    <t>100.11</t>
  </si>
  <si>
    <t>Тумба под умывальник 85 Modena подвесная с ящиками</t>
  </si>
  <si>
    <t>Шкаф универсальный 35 Modena подвесной</t>
  </si>
  <si>
    <t xml:space="preserve">Полка зеркальная 80 Лофт со шкафом </t>
  </si>
  <si>
    <t>100.21</t>
  </si>
  <si>
    <t>Зеркало 840х650 Modena</t>
  </si>
  <si>
    <t>Тумба под умывальник 60 Палермо</t>
  </si>
  <si>
    <t>Умывальник Палермо 60</t>
  </si>
  <si>
    <t>Пенал 35 Палермо</t>
  </si>
  <si>
    <t>Полка зеркальная 45 Палермо</t>
  </si>
  <si>
    <t>Шкаф для зеркала Палермо</t>
  </si>
  <si>
    <t>102.01 (3)</t>
  </si>
  <si>
    <t>102.11 (3)</t>
  </si>
  <si>
    <t>102.21 (3)</t>
  </si>
  <si>
    <t>102.22 (3)</t>
  </si>
  <si>
    <t>102.23 (3)</t>
  </si>
  <si>
    <t xml:space="preserve">102.02 (3) </t>
  </si>
  <si>
    <t>Полка зеркальная 45 Палермо со светильником</t>
  </si>
  <si>
    <t>Тумба под умывальник 70 Палермо</t>
  </si>
  <si>
    <t>Умывальник Палермо 70</t>
  </si>
  <si>
    <t>РОМАНА</t>
  </si>
  <si>
    <t>Шкаф 50 Романа с корзиной</t>
  </si>
  <si>
    <t xml:space="preserve">ЭКО+  </t>
  </si>
  <si>
    <t xml:space="preserve">РОЯЛ </t>
  </si>
  <si>
    <t xml:space="preserve">БЕРГАМО </t>
  </si>
  <si>
    <t xml:space="preserve">АННА </t>
  </si>
  <si>
    <t>ТУРИН</t>
  </si>
  <si>
    <t>ЛОФТ</t>
  </si>
  <si>
    <t xml:space="preserve">NOLA </t>
  </si>
  <si>
    <t xml:space="preserve">ANSI  </t>
  </si>
  <si>
    <t xml:space="preserve">МИЛАНО </t>
  </si>
  <si>
    <t>Палермо</t>
  </si>
  <si>
    <t>ФИДЖИ белая</t>
  </si>
  <si>
    <t>ФОТО коллекции</t>
  </si>
  <si>
    <t>Описание коллекции</t>
  </si>
  <si>
    <t>Ширина изделий, см</t>
  </si>
  <si>
    <r>
      <t xml:space="preserve">Цвет белый глянец.
Пенал с корзиной. 
</t>
    </r>
    <r>
      <rPr>
        <sz val="12"/>
        <rFont val="Calibri"/>
        <family val="2"/>
        <charset val="204"/>
        <scheme val="minor"/>
      </rPr>
      <t>Боковые стенки: ЛДСП + 5-ти слойная покраска высоко-глянцевой эмалью.  Фасады: МДФ + 5-ти слойная покраска высоко-глянцевой эмалью.  Фурнитура: Boyard, петли с доводчиком. Корзина металлическая окрашенная в белый цвет.</t>
    </r>
  </si>
  <si>
    <t>103.01</t>
  </si>
  <si>
    <t>Тумба под умывальник 65 Альтро</t>
  </si>
  <si>
    <t>Зеркало 65</t>
  </si>
  <si>
    <r>
      <rPr>
        <b/>
        <sz val="12"/>
        <rFont val="Calibri"/>
        <family val="2"/>
        <charset val="204"/>
        <scheme val="minor"/>
      </rPr>
      <t>Цвет: белый
Зеркала.</t>
    </r>
    <r>
      <rPr>
        <sz val="12"/>
        <rFont val="Calibri"/>
        <family val="2"/>
        <charset val="204"/>
        <scheme val="minor"/>
      </rPr>
      <t xml:space="preserve"> Каркас: ЛДСП + 5-ти слойная покраска высоко-глянцевой эмалью, фасад МДФ + 5-ти слойная покраска высоко-глянцевой эмалью, петли с доводчиком.
</t>
    </r>
    <r>
      <rPr>
        <b/>
        <sz val="12"/>
        <rFont val="Calibri"/>
        <family val="2"/>
        <charset val="204"/>
        <scheme val="minor"/>
      </rPr>
      <t>Тумбы.</t>
    </r>
    <r>
      <rPr>
        <sz val="12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петли с доводчиком, в комплекте идут 2 квадратные алюминиевые ножки с креплением тумбы к стене.
</t>
    </r>
    <r>
      <rPr>
        <b/>
        <sz val="12"/>
        <rFont val="Calibri"/>
        <family val="2"/>
        <charset val="204"/>
        <scheme val="minor"/>
      </rPr>
      <t>Пеналы.</t>
    </r>
    <r>
      <rPr>
        <sz val="12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направляющие бокового расположения, петли с доводчиком. В комплекте идут 2 квадратные алюминиевые ножки с креплением пенала к стене. Корзина металлическая окрашенная в белый цвет.</t>
    </r>
  </si>
  <si>
    <r>
      <rPr>
        <b/>
        <sz val="12"/>
        <color indexed="8"/>
        <rFont val="Calibri"/>
        <family val="2"/>
        <charset val="204"/>
        <scheme val="minor"/>
      </rPr>
      <t>Цвет: белый</t>
    </r>
    <r>
      <rPr>
        <sz val="12"/>
        <color indexed="8"/>
        <rFont val="Calibri"/>
        <family val="2"/>
        <charset val="204"/>
        <scheme val="minor"/>
      </rPr>
      <t xml:space="preserve">
</t>
    </r>
    <r>
      <rPr>
        <b/>
        <sz val="12"/>
        <color indexed="8"/>
        <rFont val="Calibri"/>
        <family val="2"/>
        <charset val="204"/>
        <scheme val="minor"/>
      </rPr>
      <t>Зеркало.</t>
    </r>
    <r>
      <rPr>
        <sz val="12"/>
        <color indexed="8"/>
        <rFont val="Calibri"/>
        <family val="2"/>
        <charset val="204"/>
        <scheme val="minor"/>
      </rPr>
      <t xml:space="preserve"> Каркас и полка - МДФ + 5-ти слойная покраска высоко-глянцевой эмалью.
</t>
    </r>
    <r>
      <rPr>
        <b/>
        <sz val="12"/>
        <color indexed="8"/>
        <rFont val="Calibri"/>
        <family val="2"/>
        <charset val="204"/>
        <scheme val="minor"/>
      </rPr>
      <t>Тумба.</t>
    </r>
    <r>
      <rPr>
        <sz val="12"/>
        <color indexed="8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петли с доводчиком, направляющие бокового расположения, в комплекте идут 2 шт. мебельных подпятника с креплением тумбы к стене.</t>
    </r>
  </si>
  <si>
    <t>80-100</t>
  </si>
  <si>
    <t>60-70</t>
  </si>
  <si>
    <r>
      <rPr>
        <b/>
        <sz val="12"/>
        <color indexed="8"/>
        <rFont val="Calibri"/>
        <family val="2"/>
        <charset val="204"/>
        <scheme val="minor"/>
      </rPr>
      <t xml:space="preserve">Цвет: белый
</t>
    </r>
    <r>
      <rPr>
        <sz val="12"/>
        <color indexed="8"/>
        <rFont val="Calibri"/>
        <family val="2"/>
        <charset val="204"/>
        <scheme val="minor"/>
      </rPr>
      <t xml:space="preserve">
</t>
    </r>
    <r>
      <rPr>
        <b/>
        <sz val="12"/>
        <color indexed="8"/>
        <rFont val="Calibri"/>
        <family val="2"/>
        <charset val="204"/>
        <scheme val="minor"/>
      </rPr>
      <t>Зеркальные шкафы.</t>
    </r>
    <r>
      <rPr>
        <sz val="12"/>
        <color indexed="8"/>
        <rFont val="Calibri"/>
        <family val="2"/>
        <charset val="204"/>
        <scheme val="minor"/>
      </rPr>
      <t xml:space="preserve"> Каркас и фасад - ЛДСП + 5-ти слойная покраска высоко-глянцевой эмалью, петли с доводчиком.
</t>
    </r>
    <r>
      <rPr>
        <b/>
        <sz val="12"/>
        <color indexed="8"/>
        <rFont val="Calibri"/>
        <family val="2"/>
        <charset val="204"/>
        <scheme val="minor"/>
      </rPr>
      <t>Тумбы.</t>
    </r>
    <r>
      <rPr>
        <sz val="12"/>
        <color indexed="8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направляющие скрытого монтажа Boyard  с доводчиком, в комплекте идут 2 квадратные алюминиевые ножки с креплением тумбы к стене.
</t>
    </r>
    <r>
      <rPr>
        <b/>
        <sz val="12"/>
        <color indexed="8"/>
        <rFont val="Calibri"/>
        <family val="2"/>
        <charset val="204"/>
        <scheme val="minor"/>
      </rPr>
      <t>Пеналы.</t>
    </r>
    <r>
      <rPr>
        <sz val="12"/>
        <color indexed="8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направляющие скрытого монтажа с доводчиком Boyard, петли с доводчиком BOYARD, HAFELE. В комплекте идут 2 квадратные алюминиевые ножки с креплением пенала к стене. Корзина металлическая, окрашенная в белый цвет.</t>
    </r>
  </si>
  <si>
    <r>
      <rPr>
        <b/>
        <sz val="11"/>
        <color indexed="8"/>
        <rFont val="Calibri"/>
        <family val="2"/>
        <charset val="204"/>
        <scheme val="minor"/>
      </rPr>
      <t>Цвет белый + серый матовый.</t>
    </r>
    <r>
      <rPr>
        <sz val="11"/>
        <color indexed="8"/>
        <rFont val="Calibri"/>
        <family val="2"/>
        <charset val="204"/>
        <scheme val="minor"/>
      </rPr>
      <t xml:space="preserve">
</t>
    </r>
    <r>
      <rPr>
        <b/>
        <sz val="11"/>
        <color indexed="8"/>
        <rFont val="Calibri"/>
        <family val="2"/>
        <charset val="204"/>
        <scheme val="minor"/>
      </rPr>
      <t>Зеркала.</t>
    </r>
    <r>
      <rPr>
        <sz val="11"/>
        <color indexed="8"/>
        <rFont val="Calibri"/>
        <family val="2"/>
        <charset val="204"/>
        <scheme val="minor"/>
      </rPr>
      <t xml:space="preserve">
Зеркала со шкафом и полкой со светильником LED. Каркас и фасад ЛДСП + 5-ти слойная покраска матовой эмалью, полка - ЛДСП + 5-ти слойная покраска матовой эмалью, петли с доводчиком.
</t>
    </r>
    <r>
      <rPr>
        <b/>
        <sz val="11"/>
        <color indexed="8"/>
        <rFont val="Calibri"/>
        <family val="2"/>
        <charset val="204"/>
        <scheme val="minor"/>
      </rPr>
      <t>Тумбы.</t>
    </r>
    <r>
      <rPr>
        <sz val="11"/>
        <color indexed="8"/>
        <rFont val="Calibri"/>
        <family val="2"/>
        <charset val="204"/>
        <scheme val="minor"/>
      </rPr>
      <t xml:space="preserve">
Тумба на 2 алюминиевых ножках и комплектом крепления к стене. Каркас и фасад тумб выполнен из ЛДСП + 5-ти слойная покраска матовой эмалью, петли тумб с доводчиками.
На изделиях установлены алюминиевые ручки.</t>
    </r>
  </si>
  <si>
    <r>
      <rPr>
        <b/>
        <sz val="11"/>
        <color indexed="8"/>
        <rFont val="Calibri"/>
        <family val="2"/>
        <charset val="204"/>
        <scheme val="minor"/>
      </rPr>
      <t>Цвет: белый</t>
    </r>
    <r>
      <rPr>
        <sz val="11"/>
        <color indexed="8"/>
        <rFont val="Calibri"/>
        <family val="2"/>
        <charset val="204"/>
        <scheme val="minor"/>
      </rPr>
      <t xml:space="preserve">
</t>
    </r>
    <r>
      <rPr>
        <b/>
        <sz val="11"/>
        <color indexed="8"/>
        <rFont val="Calibri"/>
        <family val="2"/>
        <charset val="204"/>
        <scheme val="minor"/>
      </rPr>
      <t>Зеркала.</t>
    </r>
    <r>
      <rPr>
        <sz val="11"/>
        <color indexed="8"/>
        <rFont val="Calibri"/>
        <family val="2"/>
        <charset val="204"/>
        <scheme val="minor"/>
      </rPr>
      <t xml:space="preserve"> Каркас: ЛДСП + 5-ти слойная покраска высоко-глянцевой эмалью, фасад МДФ + 5-ти слойная покраска высоко-глянцевой эмалью, петли с доводчиком.
</t>
    </r>
    <r>
      <rPr>
        <b/>
        <sz val="11"/>
        <color indexed="8"/>
        <rFont val="Calibri"/>
        <family val="2"/>
        <charset val="204"/>
        <scheme val="minor"/>
      </rPr>
      <t>Тумбы.</t>
    </r>
    <r>
      <rPr>
        <sz val="11"/>
        <color indexed="8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направляющие BOYARD нижнего расположения с доводчиками. В комплекте идут 2 квадратные алюминиевые ножки с креплением тумбы к стене.</t>
    </r>
  </si>
  <si>
    <r>
      <rPr>
        <b/>
        <sz val="11"/>
        <color indexed="8"/>
        <rFont val="Calibri"/>
        <family val="2"/>
        <charset val="204"/>
        <scheme val="minor"/>
      </rPr>
      <t>Цвет: белый</t>
    </r>
    <r>
      <rPr>
        <sz val="11"/>
        <color indexed="8"/>
        <rFont val="Calibri"/>
        <family val="2"/>
        <charset val="204"/>
        <scheme val="minor"/>
      </rPr>
      <t xml:space="preserve">
</t>
    </r>
    <r>
      <rPr>
        <b/>
        <sz val="11"/>
        <color indexed="8"/>
        <rFont val="Calibri"/>
        <family val="2"/>
        <charset val="204"/>
        <scheme val="minor"/>
      </rPr>
      <t>Зеркальные шкафы.</t>
    </r>
    <r>
      <rPr>
        <sz val="11"/>
        <color indexed="8"/>
        <rFont val="Calibri"/>
        <family val="2"/>
        <charset val="204"/>
        <scheme val="minor"/>
      </rPr>
      <t xml:space="preserve"> Каркас - ЛДСП , петли с довочиками, карниз окрашен высокоглянцевой эмалью со светильником LED. В шкафу установлен выключатель для светильника.
</t>
    </r>
    <r>
      <rPr>
        <b/>
        <sz val="11"/>
        <color indexed="8"/>
        <rFont val="Calibri"/>
        <family val="2"/>
        <charset val="204"/>
        <scheme val="minor"/>
      </rPr>
      <t>Тумбы.</t>
    </r>
    <r>
      <rPr>
        <sz val="11"/>
        <color indexed="8"/>
        <rFont val="Calibri"/>
        <family val="2"/>
        <charset val="204"/>
        <scheme val="minor"/>
      </rPr>
      <t xml:space="preserve"> Каркас: ЛДСП окрашенное высокоглянцевой эмалью, фасад МДФ + 5-ти слойная покраска высоко-глянцевой эмалью + матовое стекло. Фурнитура: направляющие скрытого монтажа Boyard  с доводчиками. В комплекте идет крепление тумбы к стене.
</t>
    </r>
    <r>
      <rPr>
        <b/>
        <sz val="11"/>
        <color indexed="8"/>
        <rFont val="Calibri"/>
        <family val="2"/>
        <charset val="204"/>
        <scheme val="minor"/>
      </rPr>
      <t>Пенал.</t>
    </r>
    <r>
      <rPr>
        <sz val="11"/>
        <color indexed="8"/>
        <rFont val="Calibri"/>
        <family val="2"/>
        <charset val="204"/>
        <scheme val="minor"/>
      </rPr>
      <t xml:space="preserve"> Боковые стенки: ЛДСП + глянцевая эмаль, цвет: белый, Фасады: МДФ + глянцевая эмаль, цвет: белый, Фурнитура: петли с доводчиком BOYARD, металическая корзина окрашенная в белый цвет.</t>
    </r>
  </si>
  <si>
    <r>
      <rPr>
        <b/>
        <sz val="11"/>
        <color indexed="8"/>
        <rFont val="Calibri"/>
        <family val="2"/>
        <charset val="204"/>
        <scheme val="minor"/>
      </rPr>
      <t>Цвет: белый
Зеркала</t>
    </r>
    <r>
      <rPr>
        <sz val="11"/>
        <color indexed="8"/>
        <rFont val="Calibri"/>
        <family val="2"/>
        <charset val="204"/>
        <scheme val="minor"/>
      </rPr>
      <t xml:space="preserve">. Каркас - МДФ + покраска высоко-глянцевой эмалью, установлен LED светильник с выключателем.
</t>
    </r>
    <r>
      <rPr>
        <b/>
        <sz val="11"/>
        <color indexed="8"/>
        <rFont val="Calibri"/>
        <family val="2"/>
        <charset val="204"/>
        <scheme val="minor"/>
      </rPr>
      <t xml:space="preserve">Тумбы. </t>
    </r>
    <r>
      <rPr>
        <sz val="11"/>
        <color indexed="8"/>
        <rFont val="Calibri"/>
        <family val="2"/>
        <charset val="204"/>
        <scheme val="minor"/>
      </rPr>
      <t xml:space="preserve">Каркас и фасад - МДФ + 5-ти слойная покраска высоко-глянцевой эмалью. Фурнитура:направляющая скрытого монтажа полного выдвижения HETTICH с доводчиком. В комплекте идет крепление тумбы к стене, а также два пенала из ЛДСП в верхнем ящике.
</t>
    </r>
    <r>
      <rPr>
        <b/>
        <sz val="11"/>
        <color indexed="8"/>
        <rFont val="Calibri"/>
        <family val="2"/>
        <charset val="204"/>
        <scheme val="minor"/>
      </rPr>
      <t>Пеналы.</t>
    </r>
    <r>
      <rPr>
        <sz val="11"/>
        <color indexed="8"/>
        <rFont val="Calibri"/>
        <family val="2"/>
        <charset val="204"/>
        <scheme val="minor"/>
      </rPr>
      <t xml:space="preserve"> Каркас и фасад - МДФ + 5-ти слойная покраска высоко-глянцевой эмалью. Фурнитура: петли HETTICH  с доводчиками.</t>
    </r>
  </si>
  <si>
    <t>Модена (TOP MODEL)</t>
  </si>
  <si>
    <r>
      <rPr>
        <b/>
        <sz val="11"/>
        <color indexed="8"/>
        <rFont val="Calibri"/>
        <family val="2"/>
        <charset val="204"/>
        <scheme val="minor"/>
      </rPr>
      <t>Цвет: белый матовый
Зеркала.</t>
    </r>
    <r>
      <rPr>
        <sz val="11"/>
        <color indexed="8"/>
        <rFont val="Calibri"/>
        <family val="2"/>
        <charset val="204"/>
        <scheme val="minor"/>
      </rPr>
      <t xml:space="preserve"> Каркас: ЛДСП, полка ЛДСП + 5-ти слойная покраска матовой эмалью.
</t>
    </r>
    <r>
      <rPr>
        <b/>
        <sz val="11"/>
        <color indexed="8"/>
        <rFont val="Calibri"/>
        <family val="2"/>
        <charset val="204"/>
        <scheme val="minor"/>
      </rPr>
      <t>Шкаф для зеркала универсальный.</t>
    </r>
    <r>
      <rPr>
        <sz val="11"/>
        <color indexed="8"/>
        <rFont val="Calibri"/>
        <family val="2"/>
        <charset val="204"/>
        <scheme val="minor"/>
      </rPr>
      <t xml:space="preserve"> Каркас: ЛДСП + покраска матовой эмалью, фасад МДФ + 5-ти слойная покраска матовой эмалью, петли двери с доводчиком BOYARD, крепится изделие к зеркалу Палермо либо справа либо слева.
</t>
    </r>
    <r>
      <rPr>
        <b/>
        <sz val="11"/>
        <color indexed="8"/>
        <rFont val="Calibri"/>
        <family val="2"/>
        <charset val="204"/>
        <scheme val="minor"/>
      </rPr>
      <t xml:space="preserve">Тумбы. </t>
    </r>
    <r>
      <rPr>
        <sz val="11"/>
        <color indexed="8"/>
        <rFont val="Calibri"/>
        <family val="2"/>
        <charset val="204"/>
        <scheme val="minor"/>
      </rPr>
      <t xml:space="preserve">Каркас: ЛДСП + покраска матовой эмалью, фасад МДФ + 5-ти слойная покраска матовой эмалью. Фурнитура: петли с доводчиком BOYARD, в комплекте идут 2 квадратные алюминиевые ножки с креплением тумбы к стене.
</t>
    </r>
    <r>
      <rPr>
        <b/>
        <sz val="11"/>
        <color indexed="8"/>
        <rFont val="Calibri"/>
        <family val="2"/>
        <charset val="204"/>
        <scheme val="minor"/>
      </rPr>
      <t xml:space="preserve">Пеналы. </t>
    </r>
    <r>
      <rPr>
        <sz val="11"/>
        <color indexed="8"/>
        <rFont val="Calibri"/>
        <family val="2"/>
        <charset val="204"/>
        <scheme val="minor"/>
      </rPr>
      <t>Каркас:  ЛДСП + покраска матовой эмалью, фасад МДФ + 5-ти слойная покраска матовой эмалью. Фурнитура: петли с доводчиком BOYARD, двери можно перенавешивать на левую строну, шкаф поставляется с дверями на правую сторону. урнитура: петли с доводчиком BOYARD.</t>
    </r>
  </si>
  <si>
    <t>ALTRO (TOP MODEL)</t>
  </si>
  <si>
    <t>Шкаф зеркальный 65 Эко</t>
  </si>
  <si>
    <t>61.03</t>
  </si>
  <si>
    <t>64.21-01</t>
  </si>
  <si>
    <t>Умывальник Neon 80</t>
  </si>
  <si>
    <r>
      <t xml:space="preserve">Цвет: белый
Зеркала. </t>
    </r>
    <r>
      <rPr>
        <sz val="12"/>
        <rFont val="Calibri"/>
        <family val="2"/>
        <charset val="204"/>
        <scheme val="minor"/>
      </rPr>
      <t xml:space="preserve">Каркас: ЛДСП + 5-ти слойная покраска высоко-глянцевой эмалью, фасад МДФ + 5-ти слойная покраска высоко-глянцевой эмалью, зеркальная вставка ленты HIPS, петли с доводчиком.
</t>
    </r>
    <r>
      <rPr>
        <b/>
        <sz val="12"/>
        <rFont val="Calibri"/>
        <family val="2"/>
        <charset val="204"/>
        <scheme val="minor"/>
      </rPr>
      <t>Тумбы.</t>
    </r>
    <r>
      <rPr>
        <sz val="12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эмалью, зеркальная вставка ленты HIPS. Фурнитура: направляющая скрытого монтажа с доводчиком BOYARD, в комплекте идут 2 квадратные алюминиевые ножки с креплением тумбы к стене.
</t>
    </r>
    <r>
      <rPr>
        <b/>
        <sz val="12"/>
        <rFont val="Calibri"/>
        <family val="2"/>
        <charset val="204"/>
        <scheme val="minor"/>
      </rPr>
      <t>Пеналы.</t>
    </r>
    <r>
      <rPr>
        <sz val="12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эмалью, зеркальная вставка ленты HIPS. Фурнитура: направляющие бокового расположения, петли с доводчиком. В комплекте идут 2 квадратные алюминиевые ножки с креплением пенала к стене. Корзина металлическая окрашенная в белый цвет.</t>
    </r>
  </si>
  <si>
    <t>103.21</t>
  </si>
  <si>
    <t>ЛАТТЭ NEW</t>
  </si>
  <si>
    <t>41.35(1)</t>
  </si>
  <si>
    <t>Тумба под умывальник 60 Латтэ (ящики 1/2)</t>
  </si>
  <si>
    <t>41.36(1)</t>
  </si>
  <si>
    <t>Тумба под умывальник 60 Латтэ (ящики 1/3, 2/3)</t>
  </si>
  <si>
    <t>Um.01.60.5</t>
  </si>
  <si>
    <t>Умывальник COMO 60</t>
  </si>
  <si>
    <t>41.37(1)</t>
  </si>
  <si>
    <t>Тумба под умывальник 80 Латтэ  (ящики 1/2)</t>
  </si>
  <si>
    <t>41.38(1)</t>
  </si>
  <si>
    <t>Тумба под умывальник 80 Латтэ  (ящики 1/3, 2/3)</t>
  </si>
  <si>
    <t>41.39(1)</t>
  </si>
  <si>
    <t>Тумба под умывальник 80 Латтэ  (ящик 1/3, дверцы распашные 2/3 )</t>
  </si>
  <si>
    <t>Um.01.80.7</t>
  </si>
  <si>
    <t>Умывальник COMO 80</t>
  </si>
  <si>
    <r>
      <rPr>
        <b/>
        <sz val="11"/>
        <color theme="1"/>
        <rFont val="Calibri"/>
        <family val="2"/>
        <charset val="204"/>
        <scheme val="minor"/>
      </rPr>
      <t>Цвет: белый</t>
    </r>
    <r>
      <rPr>
        <sz val="11"/>
        <color theme="1"/>
        <rFont val="Calibri"/>
        <family val="2"/>
        <charset val="204"/>
        <scheme val="minor"/>
      </rPr>
      <t xml:space="preserve">
Зеркальные шкафы. Каркас и фасад - ЛДСП + 5-ти слойная покраска высоко-глянцевой эмалью, петли с доводчиком.
</t>
    </r>
    <r>
      <rPr>
        <b/>
        <sz val="11"/>
        <color theme="1"/>
        <rFont val="Calibri"/>
        <family val="2"/>
        <charset val="204"/>
        <scheme val="minor"/>
      </rPr>
      <t>Тумбы.</t>
    </r>
    <r>
      <rPr>
        <sz val="11"/>
        <color theme="1"/>
        <rFont val="Calibri"/>
        <family val="2"/>
        <charset val="204"/>
        <scheme val="minor"/>
      </rPr>
      <t xml:space="preserve">
Каркас: ЛДСП окрашенное высокоглянцевой эмалью, фасад МДФ + 5-ти слойная покраска высоко-глянцевой эмалью. Фурнитура: направляющие скрытого монтажа Boyard  с доводчиком, петли Boyard с доводчиком, в комплекте идут 2 квадратные алюминиевые ножки с креплением тумбы к стене.
</t>
    </r>
  </si>
  <si>
    <t>Um.01.55.2</t>
  </si>
  <si>
    <t>Um.01.60.3</t>
  </si>
  <si>
    <t>Um.01.40.4</t>
  </si>
  <si>
    <t>Um.02.60.1</t>
  </si>
  <si>
    <t>Um.02.45.4</t>
  </si>
  <si>
    <t>Um.02.75.5</t>
  </si>
  <si>
    <t>Um.02.60.6</t>
  </si>
  <si>
    <t>Um.02.70.7</t>
  </si>
  <si>
    <t>Um.02.70.9</t>
  </si>
  <si>
    <t>Um.02.55.12</t>
  </si>
  <si>
    <t>Um.02.65.13</t>
  </si>
  <si>
    <t>Um.03.75.1</t>
  </si>
  <si>
    <t>Um.03.85.2</t>
  </si>
  <si>
    <t>Um.03.60.3</t>
  </si>
  <si>
    <t>Um.03.70.4</t>
  </si>
  <si>
    <t>Um.03.85.5</t>
  </si>
  <si>
    <t>Um.03.50.6</t>
  </si>
  <si>
    <t>Um.03.60.7</t>
  </si>
  <si>
    <t>Um.03.65.8</t>
  </si>
  <si>
    <t>Um.03.105.13</t>
  </si>
  <si>
    <t>Um.04.65.1</t>
  </si>
  <si>
    <t>Um.05.80.1</t>
  </si>
  <si>
    <t>Планка декоративная сменная, цвет Венге, Бодега. Смена осуществляется за счет встроенных эксцентриковых стяжек без разбора каркаса тумбы.</t>
  </si>
  <si>
    <t xml:space="preserve">41.40 </t>
  </si>
  <si>
    <t>Планки декоративные 2 шт. (60 Венге)</t>
  </si>
  <si>
    <t>41.42</t>
  </si>
  <si>
    <t>Планки декоративные 2 шт. (60 Бодега)</t>
  </si>
  <si>
    <t>41.41</t>
  </si>
  <si>
    <t>Планки декоративные 2 шт. (80 Венге)</t>
  </si>
  <si>
    <t>41.43</t>
  </si>
  <si>
    <t>Планки декоративные 2 шт. (80 Бодега)</t>
  </si>
  <si>
    <t>компл.</t>
  </si>
  <si>
    <t xml:space="preserve">41.18 (1) </t>
  </si>
  <si>
    <t>41.18 (1) Шкаф зеркальный 60 Латтэ</t>
  </si>
  <si>
    <t>Тумба под умывальник 80 Роял с корзиной</t>
  </si>
  <si>
    <t>13.14 (3) </t>
  </si>
  <si>
    <t>Тумба под умывальник 60 Эко+</t>
  </si>
  <si>
    <t>13.15 (3) </t>
  </si>
  <si>
    <t>Тумба под умывальник 75 Эко+ (с распашным блоком)</t>
  </si>
  <si>
    <t>Умывальник Норд 75</t>
  </si>
  <si>
    <t>13.17 (3)</t>
  </si>
  <si>
    <t>13.17 (3) Тумба под умывальник 55 Эко+</t>
  </si>
  <si>
    <t>Умывальник Стиль 55 (Керамин)</t>
  </si>
  <si>
    <t>13.18 (3)</t>
  </si>
  <si>
    <t>13.18 (3) Тумба под умывальник 65 Эко+</t>
  </si>
  <si>
    <t>Умывальник Чезаро 65 (Керамин)</t>
  </si>
  <si>
    <t>13.16 (3)</t>
  </si>
  <si>
    <t>13.16 (3) Тумба под умывальник 70 Эко+</t>
  </si>
  <si>
    <t>Умывальник Санти 70 (Керамин)</t>
  </si>
  <si>
    <t>13.37 (3)</t>
  </si>
  <si>
    <t>13.37 (3)  Полка зеркальная 70 Эко+</t>
  </si>
  <si>
    <t>13.36 (3)</t>
  </si>
  <si>
    <t>13.36 (3)  Полка зеркальная 55 Эко+</t>
  </si>
  <si>
    <t>13.11 (3)</t>
  </si>
  <si>
    <t>Шкаф 50 Эко+ с корзиной</t>
  </si>
  <si>
    <t>13.12 (3) </t>
  </si>
  <si>
    <t>Шкаф 50 Эко+</t>
  </si>
  <si>
    <t>Neapol</t>
  </si>
  <si>
    <t>104.01(1)</t>
  </si>
  <si>
    <t>Тумба под умывальник 60 Неаполь подвеная</t>
  </si>
  <si>
    <t>104.02(1)</t>
  </si>
  <si>
    <t>Тумба под умывальник 80 Неаполь подвесная</t>
  </si>
  <si>
    <t>Умывальник MODUO 60</t>
  </si>
  <si>
    <t>Умывальник MODUO 80</t>
  </si>
  <si>
    <r>
      <rPr>
        <b/>
        <sz val="11"/>
        <color theme="1"/>
        <rFont val="Calibri"/>
        <family val="2"/>
        <charset val="204"/>
        <scheme val="minor"/>
      </rPr>
      <t>Тумбы.</t>
    </r>
    <r>
      <rPr>
        <sz val="11"/>
        <color theme="1"/>
        <rFont val="Calibri"/>
        <family val="2"/>
        <charset val="204"/>
        <scheme val="minor"/>
      </rPr>
      <t xml:space="preserve">
Каркас  и фасад МДФ + 5-ти слойная покраска высоко-глянцевой эмалью. Фурнитура: направляющие скрытого монтажа Boyard  с доводчиком полного выдвижения, внутренний ящик открытие от нажатия PUSH TO OPEN</t>
    </r>
  </si>
  <si>
    <t>РОЯЛ (NEW)</t>
  </si>
  <si>
    <t>Тумба под умывальник 80 Роял распашная</t>
  </si>
  <si>
    <t>43.09 (3)</t>
  </si>
  <si>
    <t>43.10 (3)</t>
  </si>
  <si>
    <r>
      <rPr>
        <b/>
        <sz val="11"/>
        <color theme="1"/>
        <rFont val="Calibri"/>
        <family val="2"/>
        <charset val="204"/>
        <scheme val="minor"/>
      </rPr>
      <t xml:space="preserve">Тумбы.
</t>
    </r>
    <r>
      <rPr>
        <sz val="11"/>
        <color theme="1"/>
        <rFont val="Calibri"/>
        <family val="2"/>
        <charset val="204"/>
        <scheme val="minor"/>
      </rPr>
      <t>Каркас: ЛДСП , фасад МДФ + 5-ти слойная покраска матовой эмалью. Фурнитура: петли с доводчиком, направляющие  Boyard в комплекте идут 2 квадратные алюминиевые ножки с креплением тумбы к стене.</t>
    </r>
  </si>
  <si>
    <t xml:space="preserve">41.19 (1) </t>
  </si>
  <si>
    <t>Шкаф зеркальный 80 Латтэ</t>
  </si>
  <si>
    <r>
      <rPr>
        <b/>
        <sz val="11"/>
        <color theme="1"/>
        <rFont val="Calibri"/>
        <family val="2"/>
        <charset val="204"/>
        <scheme val="minor"/>
      </rPr>
      <t xml:space="preserve">Цвет: белый
</t>
    </r>
    <r>
      <rPr>
        <b/>
        <sz val="11"/>
        <color theme="1"/>
        <rFont val="Calibri"/>
        <family val="2"/>
        <charset val="204"/>
        <scheme val="minor"/>
      </rPr>
      <t>Зеркала.</t>
    </r>
    <r>
      <rPr>
        <sz val="11"/>
        <color theme="1"/>
        <rFont val="Calibri"/>
        <family val="2"/>
        <charset val="204"/>
        <scheme val="minor"/>
      </rPr>
      <t xml:space="preserve"> Каркас - МДФ + покраска высоко-глянцевой эмалью, установлен LED светильник с выключателем.
</t>
    </r>
    <r>
      <rPr>
        <b/>
        <sz val="11"/>
        <color theme="1"/>
        <rFont val="Calibri"/>
        <family val="2"/>
        <charset val="204"/>
        <scheme val="minor"/>
      </rPr>
      <t>Тумбы.</t>
    </r>
    <r>
      <rPr>
        <sz val="11"/>
        <color theme="1"/>
        <rFont val="Calibri"/>
        <family val="2"/>
        <charset val="204"/>
        <scheme val="minor"/>
      </rPr>
      <t xml:space="preserve"> Каркас: ЛДСП + 5-ти слойная покраска высоко-глянцевой эмальюи, фасад - МДФ + 5-ти слойная покраска высоко-глянцевой эмалью. Фурнитура: направляющие бокового монтажа с доводчиком (Versalite PLUS, GTV, Польша). В комплекте идут 2 шт. мебельных подпятника с креплением тумбы к стене. </t>
    </r>
  </si>
  <si>
    <t>104.21</t>
  </si>
  <si>
    <t>Шкаф зеркальный Неаполь 60</t>
  </si>
  <si>
    <t xml:space="preserve">Оптовая цена предоплата  с НДС </t>
  </si>
  <si>
    <t xml:space="preserve">Оптовая цена отсрочка до 30 дней  с НДС </t>
  </si>
  <si>
    <t xml:space="preserve">РРЦ с НДС </t>
  </si>
  <si>
    <t>Умывальник Миранда 60</t>
  </si>
  <si>
    <t>Um.06.60.2</t>
  </si>
  <si>
    <t>Um.06.100.4</t>
  </si>
  <si>
    <t>Умывальник Миранда 100</t>
  </si>
  <si>
    <t>Тумба под умывальник  Милано 60</t>
  </si>
  <si>
    <t>Тумба под умывальник  Милано 60 подвесная</t>
  </si>
  <si>
    <t>98.08</t>
  </si>
  <si>
    <t>98.13</t>
  </si>
  <si>
    <t>98.12</t>
  </si>
  <si>
    <t>98.09</t>
  </si>
  <si>
    <t>Раковина встраиваемая CERSANIA, CE  50 В 1 отв., белый, Сорт 1</t>
  </si>
  <si>
    <t>Раковина встраиваемая CERSANIA, CE  60 В 1 отв., белый, Сорт 1</t>
  </si>
  <si>
    <t>Раковина встраиваемая COMO 70  1 отв., белый, Сорт 1</t>
  </si>
  <si>
    <t>Раковина встраиваемая COMO 80  1 отв., белый, Сорт 1</t>
  </si>
  <si>
    <t>62.01 (5)</t>
  </si>
  <si>
    <t>62.02 (5)</t>
  </si>
  <si>
    <t>62.07 (5)</t>
  </si>
  <si>
    <t>62.08 (5)</t>
  </si>
  <si>
    <t xml:space="preserve"> Пенал 30 Лофт</t>
  </si>
  <si>
    <t>62.11 (5)</t>
  </si>
  <si>
    <t xml:space="preserve"> Шкаф зеркальный 50 Лофт</t>
  </si>
  <si>
    <t>62.21 (5)</t>
  </si>
  <si>
    <t xml:space="preserve"> Полка зеркальная 60 Лофт со шкафом</t>
  </si>
  <si>
    <t>62.22 (5)</t>
  </si>
  <si>
    <t>62.22-01 (5)</t>
  </si>
  <si>
    <t xml:space="preserve"> Шкаф зеркальный 70 Лофт</t>
  </si>
  <si>
    <t>62.24 (5)</t>
  </si>
  <si>
    <t>ЛАЙН</t>
  </si>
  <si>
    <t>Раковина CARINA   60  1 отв., белый, Сорт 1</t>
  </si>
  <si>
    <t>Раковина CARINA   50 1 отв., белый, Сорт 1</t>
  </si>
  <si>
    <t>Раковина встраиваемая COMO 60  1 отв., белый, Сорт 1</t>
  </si>
  <si>
    <t>Раковина встраиваемая CARINA   70 1 отв., белый, Сорт 1</t>
  </si>
  <si>
    <t>112.01</t>
  </si>
  <si>
    <t>112.02</t>
  </si>
  <si>
    <t>112.03</t>
  </si>
  <si>
    <t>112.04</t>
  </si>
  <si>
    <t>112.05</t>
  </si>
  <si>
    <t>112.06</t>
  </si>
  <si>
    <t>112.07</t>
  </si>
  <si>
    <t>112.08</t>
  </si>
  <si>
    <t>112.11</t>
  </si>
  <si>
    <t>112.21</t>
  </si>
  <si>
    <t>112.21-01</t>
  </si>
  <si>
    <t xml:space="preserve">112.22 </t>
  </si>
  <si>
    <t>112.23</t>
  </si>
  <si>
    <t>112.24</t>
  </si>
  <si>
    <t>112.24-01</t>
  </si>
  <si>
    <t>112.25</t>
  </si>
  <si>
    <t>112.26</t>
  </si>
  <si>
    <t>112.27</t>
  </si>
  <si>
    <r>
      <rPr>
        <b/>
        <sz val="11"/>
        <color indexed="8"/>
        <rFont val="Calibri"/>
        <family val="2"/>
        <charset val="204"/>
        <scheme val="minor"/>
      </rPr>
      <t>Цвет белый + светло - серый .</t>
    </r>
    <r>
      <rPr>
        <sz val="11"/>
        <color indexed="8"/>
        <rFont val="Calibri"/>
        <family val="2"/>
        <charset val="204"/>
        <scheme val="minor"/>
      </rPr>
      <t xml:space="preserve">
</t>
    </r>
    <r>
      <rPr>
        <b/>
        <sz val="11"/>
        <color indexed="8"/>
        <rFont val="Calibri"/>
        <family val="2"/>
        <charset val="204"/>
        <scheme val="minor"/>
      </rPr>
      <t>Зеркала.</t>
    </r>
    <r>
      <rPr>
        <sz val="11"/>
        <color indexed="8"/>
        <rFont val="Calibri"/>
        <family val="2"/>
        <charset val="204"/>
        <scheme val="minor"/>
      </rPr>
      <t xml:space="preserve">
Зеркала со шкафом и полкой . Каркас и фасад ЛДСП + 5-ти слойная покраска глянцевой эмалью, полка - ЛДСП + 5-ти слойная покраска глянцевой эмалью, петли с доводчиком.
</t>
    </r>
    <r>
      <rPr>
        <b/>
        <sz val="11"/>
        <color indexed="8"/>
        <rFont val="Calibri"/>
        <family val="2"/>
        <charset val="204"/>
        <scheme val="minor"/>
      </rPr>
      <t>Тумбы.</t>
    </r>
    <r>
      <rPr>
        <sz val="11"/>
        <color indexed="8"/>
        <rFont val="Calibri"/>
        <family val="2"/>
        <charset val="204"/>
        <scheme val="minor"/>
      </rPr>
      <t xml:space="preserve">
Тумба на 2 алюминиевых ножках и комплектом крепления к стене. Боковые стенки выполнены из светло-серого ЛДСП, фасады тумб выполнены из ЛДСП + 5-ти слойная покраска глянцевой эмалью, петли тумб с доводчиками.
</t>
    </r>
  </si>
  <si>
    <t xml:space="preserve">Line Пенал 30 </t>
  </si>
  <si>
    <t>Line Полка зеркальная 50  со  шкафом</t>
  </si>
  <si>
    <t>Line Шкаф зеркальный 70</t>
  </si>
  <si>
    <t>Line Тумба п/умывальник Carina 60 c нишей (1 дверь и ниша)</t>
  </si>
  <si>
    <t>Line Тумба п/умывальник Como 80 c ящиками и нишей (1 ниша 2 шуфляды)</t>
  </si>
  <si>
    <t>Line Тумба п/умывальник Carina 60 (2 двери)</t>
  </si>
  <si>
    <t>Line Тумба п/умывальник Carina 50 (1 дверь)</t>
  </si>
  <si>
    <t>Line Тумба п/умывальник Como 80 c ящиками (2 шуфляды)</t>
  </si>
  <si>
    <t>Line Тумба п/умывальник Como 60 c нишей (1 дверь и ниша)</t>
  </si>
  <si>
    <t>Line Тумба п/умывальник Carina 70 c нишей (1 дверь и ниша)</t>
  </si>
  <si>
    <t>Line Тумба п/умывальник Como 70 c ящиками (2 шуфляды)</t>
  </si>
  <si>
    <t>Line Полка зеркальная 60 со шкафом (с боковым шкафчиком)</t>
  </si>
  <si>
    <t>Line Полка зеркальная 60 со шкафом левая</t>
  </si>
  <si>
    <t>Line Полка зеркальная 80 (с нишей)</t>
  </si>
  <si>
    <t xml:space="preserve">Line Шкаф зеркальный 60 </t>
  </si>
  <si>
    <t>Line Полка зеркальная 50  со  шкафом левая</t>
  </si>
  <si>
    <t>Line Полка зеркальная 60 (с нишей)</t>
  </si>
  <si>
    <t>Line Шкаф  зеркальный 70 (с нишей)</t>
  </si>
  <si>
    <t>Тумба под умывальник 60 Лофт (2 двери)</t>
  </si>
  <si>
    <t>Тумба под умывальник 50 Лофт (1 дверь)</t>
  </si>
  <si>
    <t xml:space="preserve"> Тумба под умывальник 70 Лофт (2 двери)</t>
  </si>
  <si>
    <t>Тумба под умывальник 80 Лофт с ящиками (1 дверь 2 шуфляды)</t>
  </si>
  <si>
    <t xml:space="preserve"> Полка зеркальная 60 Лофт со шкафом левая</t>
  </si>
  <si>
    <t>Раковина встраиваемая NATI 50, 1 отв., белый, Сорт 1</t>
  </si>
  <si>
    <t>Раковина встраиваемая NATI 60, 1 отв., белый, Сорт 1</t>
  </si>
  <si>
    <t>Раковина встраиваемая NATI 70, 1 отв., белый, Сорт 1</t>
  </si>
  <si>
    <t>Умывальник Арктик-Л мебельный с/о белый с1</t>
  </si>
  <si>
    <t>96.05</t>
  </si>
  <si>
    <t>96.04</t>
  </si>
  <si>
    <t xml:space="preserve">96.06 </t>
  </si>
  <si>
    <t xml:space="preserve">96.09 </t>
  </si>
  <si>
    <t>Тумба под умывальник 85 ANSI</t>
  </si>
  <si>
    <t xml:space="preserve">96.03 </t>
  </si>
  <si>
    <t xml:space="preserve">96.23 </t>
  </si>
  <si>
    <t>Полка зеркальная 70 ANSI со шкафом</t>
  </si>
  <si>
    <t>Шкаф зеркальный 50 ANSI</t>
  </si>
  <si>
    <t xml:space="preserve">96.25 </t>
  </si>
  <si>
    <t>96.28</t>
  </si>
  <si>
    <t>Полка зеркальная 85 ANSI со шкафом</t>
  </si>
  <si>
    <t>Шкаф 35 Латтэ с ящиками левый</t>
  </si>
  <si>
    <t>41.44-01 (1)</t>
  </si>
  <si>
    <t>Шкаф 35 Латтэ с ящиками правый</t>
  </si>
  <si>
    <t>41.44 (1)</t>
  </si>
  <si>
    <t>Тумба под умывальник 50 ANSI (1 дверь)</t>
  </si>
  <si>
    <t>Тумба под умывальник 60 ANSI (1 ящик 2 двери)</t>
  </si>
  <si>
    <t>Тумба под умывальник 70 ANSI (1 ящик боковой 2 двери)</t>
  </si>
  <si>
    <t>Тумба под умывальник 70 ANSI (1 ящик  2 двери)</t>
  </si>
  <si>
    <t>64.12</t>
  </si>
  <si>
    <t>Шкаф 30 Турин с ящиками</t>
  </si>
  <si>
    <t xml:space="preserve">64.13 </t>
  </si>
  <si>
    <t>Шкаф 30 Турин  с ящиками и с корзиной</t>
  </si>
  <si>
    <t>Домино</t>
  </si>
  <si>
    <r>
      <rPr>
        <b/>
        <sz val="11"/>
        <color indexed="8"/>
        <rFont val="Calibri"/>
        <family val="2"/>
        <charset val="204"/>
        <scheme val="minor"/>
      </rPr>
      <t>Цвет: дуб небраска натуральный + белый матовый
Шкаф для зеркала универсальный.</t>
    </r>
    <r>
      <rPr>
        <sz val="11"/>
        <color indexed="8"/>
        <rFont val="Calibri"/>
        <family val="2"/>
        <charset val="204"/>
        <scheme val="minor"/>
      </rPr>
      <t xml:space="preserve"> Каркас: фасад дуб небраска натуральный + матовый лак, каркас - ЛДСП + 5-ти слойная покраска матовой эмалью.
</t>
    </r>
    <r>
      <rPr>
        <b/>
        <sz val="11"/>
        <color indexed="8"/>
        <rFont val="Calibri"/>
        <family val="2"/>
        <charset val="204"/>
        <scheme val="minor"/>
      </rPr>
      <t xml:space="preserve">Тумбы. </t>
    </r>
    <r>
      <rPr>
        <sz val="11"/>
        <color indexed="8"/>
        <rFont val="Calibri"/>
        <family val="2"/>
        <charset val="204"/>
        <scheme val="minor"/>
      </rPr>
      <t xml:space="preserve">Каркас: ЛДСП + покраска матовой эмалью, фасад ЛДСП дуб небраска натуральный + матовый лак. Фурнитура: направляющие </t>
    </r>
    <r>
      <rPr>
        <b/>
        <sz val="11"/>
        <color indexed="8"/>
        <rFont val="Calibri"/>
        <family val="2"/>
        <charset val="204"/>
        <scheme val="minor"/>
      </rPr>
      <t>BLUM</t>
    </r>
    <r>
      <rPr>
        <sz val="11"/>
        <color indexed="8"/>
        <rFont val="Calibri"/>
        <family val="2"/>
        <charset val="204"/>
        <scheme val="minor"/>
      </rPr>
      <t xml:space="preserve"> нижнего расположения, в комплекте идут 4 квадратные алюминиевые ножки с креплением тумбы к стене.
</t>
    </r>
    <r>
      <rPr>
        <b/>
        <sz val="11"/>
        <color indexed="8"/>
        <rFont val="Calibri"/>
        <family val="2"/>
        <charset val="204"/>
        <scheme val="minor"/>
      </rPr>
      <t xml:space="preserve">Пеналы. </t>
    </r>
    <r>
      <rPr>
        <sz val="11"/>
        <color indexed="8"/>
        <rFont val="Calibri"/>
        <family val="2"/>
        <charset val="204"/>
        <scheme val="minor"/>
      </rPr>
      <t>Каркас:  ЛДСП + покраска белой матовой эмалью, фасад ЛДСП дуб небраска натуральный + матовый лак. Фурнитура: петли с доводчиком BOYARD.</t>
    </r>
  </si>
  <si>
    <t>57.09 (3)</t>
  </si>
  <si>
    <t>57.09 (3) Тумба под умывальник 60 Домино</t>
  </si>
  <si>
    <t>57.17 (3)</t>
  </si>
  <si>
    <t>57.17 (3) Тумба под умывальник 60 Домино подвесная</t>
  </si>
  <si>
    <t>57.22 (3)</t>
  </si>
  <si>
    <t>57.22 (3) Шкаф зеркальный 60 Домино</t>
  </si>
  <si>
    <t>57.10 (3)</t>
  </si>
  <si>
    <t>57.10 (3) Тумба под умывальник 70 Домино</t>
  </si>
  <si>
    <t>57.18 (3)</t>
  </si>
  <si>
    <t>57.18 (3) Тумба под умывальник 70 Домино подвесная</t>
  </si>
  <si>
    <t>57.23 (3)</t>
  </si>
  <si>
    <t>57.23 (3) Шкаф зеркальный 70 Домино</t>
  </si>
  <si>
    <t>Um.01.70.6</t>
  </si>
  <si>
    <t>Умывальник COMO 70</t>
  </si>
  <si>
    <t>57.16 (3)</t>
  </si>
  <si>
    <t>57.16 (3) Тумба под умывальник 80 Домино</t>
  </si>
  <si>
    <t>57.19 (3)</t>
  </si>
  <si>
    <t>57.19 (3) Тумба под умывальник 80 Домино подвесная</t>
  </si>
  <si>
    <t>57.24 (3)</t>
  </si>
  <si>
    <t>57.24 (3) Шкаф зеркальный 80 Домино</t>
  </si>
  <si>
    <t>57.12 (3)</t>
  </si>
  <si>
    <t>57.12 (3) Шкаф 35 Домино подвесной</t>
  </si>
  <si>
    <t>57.15 (3)</t>
  </si>
  <si>
    <t>57.15 (3) Пенал 35 Домино стационарный</t>
  </si>
  <si>
    <t>Верона</t>
  </si>
  <si>
    <r>
      <t xml:space="preserve">Тумбы.
</t>
    </r>
    <r>
      <rPr>
        <sz val="11"/>
        <color theme="1"/>
        <rFont val="Calibri"/>
        <family val="2"/>
        <charset val="204"/>
        <scheme val="minor"/>
      </rPr>
      <t>Тумба на 2 алюминиевых ножках и комплектом крепления к стене. Каркас тумб выполнен из ЛДСП, фасад - ЛДСП + 5-ти слойная покраска глянцевой эмалью, петли тумб с доводчиками, направляющие ящиков без доводчиков.</t>
    </r>
    <r>
      <rPr>
        <b/>
        <sz val="11"/>
        <color indexed="8"/>
        <rFont val="Calibri"/>
        <family val="2"/>
        <charset val="204"/>
      </rPr>
      <t xml:space="preserve"> 
Зеркала.
</t>
    </r>
    <r>
      <rPr>
        <sz val="11"/>
        <color theme="1"/>
        <rFont val="Calibri"/>
        <family val="2"/>
        <charset val="204"/>
        <scheme val="minor"/>
      </rPr>
      <t xml:space="preserve">  - Зеркала со шкафом и полкой. Каркас ЛДСП, фасад ЛДСП + 5-ти слойная покраска глянцевой эмалью, полка - ЛДСП + 5-ти слойная покраска глянцевой эмалью, петли с доводчиком.
</t>
    </r>
    <r>
      <rPr>
        <b/>
        <sz val="11"/>
        <color indexed="8"/>
        <rFont val="Calibri"/>
        <family val="2"/>
        <charset val="204"/>
      </rPr>
      <t xml:space="preserve">
</t>
    </r>
  </si>
  <si>
    <t>46.57 (1)</t>
  </si>
  <si>
    <t>Тумба под умывальник 50 Верона</t>
  </si>
  <si>
    <t>Умывальник Люкс-Сити-Т мебельный  с/о белый с1</t>
  </si>
  <si>
    <t>46.58 (1)</t>
  </si>
  <si>
    <t>Тумба под умывальник 70 Верона</t>
  </si>
  <si>
    <t>Умывальник Люкс-Верона мебельный 5В с/о белый с1</t>
  </si>
  <si>
    <t xml:space="preserve">46.55 (1) </t>
  </si>
  <si>
    <t>Полка зеркальная 50 Верона со шкафом</t>
  </si>
  <si>
    <t xml:space="preserve">46.56 (1) </t>
  </si>
  <si>
    <t>Полка зеркальная 70 Верона со шкафом</t>
  </si>
  <si>
    <t>Соренто</t>
  </si>
  <si>
    <r>
      <t xml:space="preserve">Тумбы.
</t>
    </r>
    <r>
      <rPr>
        <sz val="11"/>
        <color theme="1"/>
        <rFont val="Calibri"/>
        <family val="2"/>
        <charset val="204"/>
        <scheme val="minor"/>
      </rPr>
      <t>Каркас: ЛДСП окрашенное высокоглянцевой эмалью, фасад МДФ + 5-ти слойная покраска высоко-глянцевой эмалью. Фурнитура: направляющие скрытого монтажа Boyard  с доводчиком, петли Boyard с доводчиком, в комплекте идут 2 квадратные алюминиевые ножки с креплением тумбы к стене. Ручки выполнены из МДФ орашенных в серый цвет.</t>
    </r>
  </si>
  <si>
    <t xml:space="preserve">115.01 </t>
  </si>
  <si>
    <t>Тумба под умывальник 60 Сорренто</t>
  </si>
  <si>
    <t xml:space="preserve">Умывальник Сканди 60 накладной. с/о белый с.1 </t>
  </si>
  <si>
    <r>
      <t xml:space="preserve">Тумбы.
</t>
    </r>
    <r>
      <rPr>
        <sz val="11"/>
        <color theme="1"/>
        <rFont val="Calibri"/>
        <family val="2"/>
        <charset val="204"/>
        <scheme val="minor"/>
      </rPr>
      <t>Каркас: ЛДСП окрашенное высокоглянцевой эмалью, фасад МДФ + 5-ти слойная покраска высоко-глянцевой эмалью. Фурнитура: направляющие скрытого монтажа Boyard  с доводчиком, петли Boyard с доводчиком, в комплекте идут 2 квадратные алюминиевые ножки с креплением тумбы к стене. Интегрированная ручка выкрашена в серый цвет.</t>
    </r>
  </si>
  <si>
    <t xml:space="preserve">41.55 (1) </t>
  </si>
  <si>
    <t xml:space="preserve">Тумба Латтэ под умывальник Женева 60 </t>
  </si>
  <si>
    <t>Умывальник встраиваемый керам. Женева 60  белый с1</t>
  </si>
  <si>
    <t>41.56 (1)</t>
  </si>
  <si>
    <t xml:space="preserve">Тумба Латтэ под умывальник Женева 70 </t>
  </si>
  <si>
    <t>Умывальник встраиваемый керам. Женева 70  белый с1</t>
  </si>
  <si>
    <t xml:space="preserve">ЛАТТЭ </t>
  </si>
  <si>
    <r>
      <rPr>
        <b/>
        <sz val="11"/>
        <color theme="1"/>
        <rFont val="Calibri"/>
        <family val="2"/>
        <charset val="204"/>
        <scheme val="minor"/>
      </rPr>
      <t>Цвет белый матовый.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Зеркала.</t>
    </r>
    <r>
      <rPr>
        <sz val="11"/>
        <color theme="1"/>
        <rFont val="Calibri"/>
        <family val="2"/>
        <charset val="204"/>
        <scheme val="minor"/>
      </rPr>
      <t xml:space="preserve">
  - Зеркала со шкафом и полкой. Каркас ЛДСП, фасад ЛДСП + 5-ти слойная покраска матовой эмалью, полка - ЛДСП + 5-ти слойная покраска матовой эмалью, петли с доводчиком.
  - Зеркальные шкафы. Каркас - ЛДСП, фасад - ЛДСП со стеклом, петли с доводчиком.
</t>
    </r>
    <r>
      <rPr>
        <b/>
        <sz val="11"/>
        <color theme="1"/>
        <rFont val="Calibri"/>
        <family val="2"/>
        <charset val="204"/>
        <scheme val="minor"/>
      </rPr>
      <t>Тумбы.</t>
    </r>
    <r>
      <rPr>
        <sz val="11"/>
        <color theme="1"/>
        <rFont val="Calibri"/>
        <family val="2"/>
        <charset val="204"/>
        <scheme val="minor"/>
      </rPr>
      <t xml:space="preserve">
Тумба на 2 алюминиевых ножках и комплектом крепления к стене. Каркас тумб выполнен из ЛДСП, фасад - ЛДСП + 5-ти слойная покраска матовой эмалью, петли тумб с доводчиками, направляющие ящиков без доводчиков. 
</t>
    </r>
    <r>
      <rPr>
        <b/>
        <sz val="11"/>
        <color theme="1"/>
        <rFont val="Calibri"/>
        <family val="2"/>
        <charset val="204"/>
        <scheme val="minor"/>
      </rPr>
      <t>Пеналы.</t>
    </r>
    <r>
      <rPr>
        <sz val="11"/>
        <color theme="1"/>
        <rFont val="Calibri"/>
        <family val="2"/>
        <charset val="204"/>
        <scheme val="minor"/>
      </rPr>
      <t xml:space="preserve">
Пеналы на 2 алюминиевых ножках. В размере 21 см в пенале идут две распашные двери, которые могут быть как правые так и левые (дверки перевешиваются, по умолчанию идет вариант правосторонний). В размере 27 посередине добавляется ящик без доводчика. Каркас пеналов выполнен из ЛДСП, фасад - ЛДСП + 5-ти слойная покраска матовой эмалью. Петли пеналов с доводчиками.
Все изделия укомплектованы алюминиевыми ручками.</t>
    </r>
  </si>
  <si>
    <r>
      <rPr>
        <b/>
        <sz val="11"/>
        <color indexed="8"/>
        <rFont val="Calibri"/>
        <family val="2"/>
        <charset val="204"/>
        <scheme val="minor"/>
      </rPr>
      <t>Цвет: белый</t>
    </r>
    <r>
      <rPr>
        <sz val="11"/>
        <color indexed="8"/>
        <rFont val="Calibri"/>
        <family val="2"/>
        <charset val="204"/>
        <scheme val="minor"/>
      </rPr>
      <t xml:space="preserve">
</t>
    </r>
    <r>
      <rPr>
        <b/>
        <sz val="11"/>
        <color indexed="8"/>
        <rFont val="Calibri"/>
        <family val="2"/>
        <charset val="204"/>
        <scheme val="minor"/>
      </rPr>
      <t xml:space="preserve">Зеркала. </t>
    </r>
    <r>
      <rPr>
        <sz val="11"/>
        <color indexed="8"/>
        <rFont val="Calibri"/>
        <family val="2"/>
        <charset val="204"/>
        <scheme val="minor"/>
      </rPr>
      <t xml:space="preserve">Каркас - ЛДСП + 5-ти слойная покраска высоко-глянцевой эмалью, фасад - МДФ + 5-ти слойная покраска высоко-глянцевой эмалью, петли с доводчиком.
</t>
    </r>
    <r>
      <rPr>
        <b/>
        <sz val="11"/>
        <color indexed="8"/>
        <rFont val="Calibri"/>
        <family val="2"/>
        <charset val="204"/>
        <scheme val="minor"/>
      </rPr>
      <t>Тумбы.</t>
    </r>
    <r>
      <rPr>
        <sz val="11"/>
        <color indexed="8"/>
        <rFont val="Calibri"/>
        <family val="2"/>
        <charset val="204"/>
        <scheme val="minor"/>
      </rPr>
      <t xml:space="preserve"> Каркас: ЛДСП окрашенное высокоглянцевой эмалью, фасад МДФ + 5-ти слойная покраска высоко-глянцевой эмалью. Фурнитура: петли с доводчиком, в комплекте идут 2 квадратные алюминиевые ножки с креплением тумбы к стене.
</t>
    </r>
    <r>
      <rPr>
        <b/>
        <sz val="11"/>
        <color indexed="8"/>
        <rFont val="Calibri"/>
        <family val="2"/>
        <charset val="204"/>
        <scheme val="minor"/>
      </rPr>
      <t>Пеналы.</t>
    </r>
    <r>
      <rPr>
        <sz val="11"/>
        <color indexed="8"/>
        <rFont val="Calibri"/>
        <family val="2"/>
        <charset val="204"/>
        <scheme val="minor"/>
      </rPr>
      <t xml:space="preserve"> Каркас: ЛДСП окрашенное высокоглянцевой эмалью, фасад МДФ + 5-ти слойная покраска высоко-глянцевой эмалью. Фурнитура: направляющие бокового расположения, петли с доводчиком. В комплекте идут 2 квадратные алюминиевые ножки с креплением пенала к стене. Корзина металлическая окрашенная в белый цвет.</t>
    </r>
  </si>
  <si>
    <t xml:space="preserve">41.66 (1) </t>
  </si>
  <si>
    <t>Тумба под умывальник 60 Латтэ</t>
  </si>
  <si>
    <t>Умывальник Тобаго 60</t>
  </si>
  <si>
    <t>98.16</t>
  </si>
  <si>
    <t>Тумба под умывальник 60  Милано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</si>
</sst>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2" fillId="0" borderId="0"/>
    <xf numFmtId="0" fontId="4" fillId="0" borderId="0"/>
    <xf numFmtId="0" fontId="4" fillId="0" borderId="0"/>
    <xf numFmtId="0" fontId="20" fillId="0" borderId="0"/>
  </cellStyleXfs>
  <cellXfs count="228">
    <xf numFmtId="0" fontId="0" fillId="0" borderId="0" xfId="0"/>
    <xf numFmtId="49" fontId="2" fillId="0" borderId="0" xfId="0" applyNumberFormat="1" applyFont="1" applyAlignment="1" applyProtection="1">
      <alignment horizontal="center"/>
      <protection hidden="1"/>
    </xf>
    <xf numFmtId="0" fontId="0" fillId="0" borderId="0" xfId="0" applyFill="1"/>
    <xf numFmtId="49" fontId="2" fillId="0" borderId="0" xfId="0" applyNumberFormat="1" applyFont="1" applyAlignment="1">
      <alignment horizontal="left" vertical="center"/>
    </xf>
    <xf numFmtId="0" fontId="0" fillId="0" borderId="0" xfId="0" applyProtection="1">
      <protection hidden="1"/>
    </xf>
    <xf numFmtId="49" fontId="5" fillId="0" borderId="1" xfId="2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 applyProtection="1">
      <alignment vertical="center" wrapText="1"/>
      <protection hidden="1"/>
    </xf>
    <xf numFmtId="0" fontId="5" fillId="0" borderId="1" xfId="2" applyFont="1" applyFill="1" applyBorder="1" applyAlignment="1" applyProtection="1">
      <alignment horizontal="center" vertical="center"/>
      <protection hidden="1"/>
    </xf>
    <xf numFmtId="0" fontId="8" fillId="0" borderId="1" xfId="4" applyFont="1" applyFill="1" applyBorder="1" applyAlignment="1" applyProtection="1">
      <alignment vertical="center" wrapText="1"/>
      <protection hidden="1"/>
    </xf>
    <xf numFmtId="0" fontId="5" fillId="0" borderId="1" xfId="2" applyNumberFormat="1" applyFont="1" applyFill="1" applyBorder="1" applyAlignment="1" applyProtection="1">
      <alignment vertical="top" wrapText="1"/>
      <protection hidden="1"/>
    </xf>
    <xf numFmtId="0" fontId="0" fillId="0" borderId="5" xfId="0" applyBorder="1" applyAlignment="1"/>
    <xf numFmtId="0" fontId="8" fillId="0" borderId="7" xfId="3" applyFont="1" applyFill="1" applyBorder="1" applyAlignment="1" applyProtection="1">
      <alignment vertical="center" wrapText="1"/>
      <protection hidden="1"/>
    </xf>
    <xf numFmtId="2" fontId="3" fillId="0" borderId="0" xfId="0" applyNumberFormat="1" applyFont="1" applyAlignment="1" applyProtection="1">
      <alignment horizontal="right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3" borderId="2" xfId="2" applyFont="1" applyFill="1" applyBorder="1" applyAlignment="1" applyProtection="1">
      <alignment horizontal="left" vertical="center"/>
      <protection hidden="1"/>
    </xf>
    <xf numFmtId="0" fontId="2" fillId="3" borderId="3" xfId="2" applyFont="1" applyFill="1" applyBorder="1" applyAlignment="1" applyProtection="1">
      <alignment horizontal="left" vertical="center"/>
      <protection hidden="1"/>
    </xf>
    <xf numFmtId="0" fontId="0" fillId="0" borderId="5" xfId="0" applyBorder="1" applyAlignment="1">
      <alignment horizontal="center"/>
    </xf>
    <xf numFmtId="0" fontId="14" fillId="3" borderId="3" xfId="0" applyFont="1" applyFill="1" applyBorder="1" applyAlignment="1"/>
    <xf numFmtId="0" fontId="0" fillId="3" borderId="2" xfId="0" applyFill="1" applyBorder="1" applyAlignment="1"/>
    <xf numFmtId="0" fontId="7" fillId="3" borderId="3" xfId="2" applyFont="1" applyFill="1" applyBorder="1" applyAlignment="1">
      <alignment horizontal="center" vertical="center"/>
    </xf>
    <xf numFmtId="0" fontId="0" fillId="3" borderId="2" xfId="0" applyFill="1" applyBorder="1"/>
    <xf numFmtId="49" fontId="5" fillId="0" borderId="7" xfId="2" applyNumberFormat="1" applyFont="1" applyFill="1" applyBorder="1" applyAlignment="1">
      <alignment horizontal="center" vertical="center" wrapText="1"/>
    </xf>
    <xf numFmtId="0" fontId="5" fillId="0" borderId="7" xfId="2" applyFon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/>
    <xf numFmtId="0" fontId="0" fillId="3" borderId="3" xfId="0" applyFill="1" applyBorder="1"/>
    <xf numFmtId="0" fontId="7" fillId="0" borderId="1" xfId="2" applyFont="1" applyFill="1" applyBorder="1" applyAlignment="1" applyProtection="1">
      <alignment horizontal="left" vertical="center" wrapText="1"/>
      <protection hidden="1"/>
    </xf>
    <xf numFmtId="0" fontId="16" fillId="0" borderId="5" xfId="0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0" xfId="0" applyBorder="1"/>
    <xf numFmtId="0" fontId="7" fillId="3" borderId="4" xfId="2" applyFont="1" applyFill="1" applyBorder="1" applyAlignment="1">
      <alignment horizontal="center" vertical="center"/>
    </xf>
    <xf numFmtId="0" fontId="0" fillId="5" borderId="2" xfId="0" applyFill="1" applyBorder="1"/>
    <xf numFmtId="0" fontId="2" fillId="5" borderId="3" xfId="2" applyFont="1" applyFill="1" applyBorder="1" applyAlignment="1" applyProtection="1">
      <alignment horizontal="left" vertical="center"/>
      <protection hidden="1"/>
    </xf>
    <xf numFmtId="0" fontId="7" fillId="5" borderId="4" xfId="2" applyFont="1" applyFill="1" applyBorder="1" applyAlignment="1">
      <alignment horizontal="center" vertical="center"/>
    </xf>
    <xf numFmtId="0" fontId="15" fillId="5" borderId="2" xfId="3" applyFont="1" applyFill="1" applyBorder="1" applyAlignment="1" applyProtection="1">
      <alignment horizontal="left" vertical="center"/>
      <protection hidden="1"/>
    </xf>
    <xf numFmtId="0" fontId="15" fillId="5" borderId="3" xfId="3" applyFont="1" applyFill="1" applyBorder="1" applyAlignment="1" applyProtection="1">
      <alignment horizontal="left" vertical="center"/>
      <protection hidden="1"/>
    </xf>
    <xf numFmtId="0" fontId="3" fillId="0" borderId="1" xfId="0" applyFont="1" applyFill="1" applyBorder="1" applyAlignment="1">
      <alignment vertical="center"/>
    </xf>
    <xf numFmtId="0" fontId="0" fillId="0" borderId="0" xfId="0"/>
    <xf numFmtId="0" fontId="0" fillId="0" borderId="6" xfId="0" applyBorder="1"/>
    <xf numFmtId="0" fontId="0" fillId="0" borderId="5" xfId="0" applyBorder="1" applyAlignment="1"/>
    <xf numFmtId="0" fontId="0" fillId="0" borderId="11" xfId="0" applyBorder="1" applyAlignment="1"/>
    <xf numFmtId="2" fontId="2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2" fontId="5" fillId="3" borderId="0" xfId="1" applyNumberFormat="1" applyFont="1" applyFill="1" applyBorder="1" applyAlignment="1" applyProtection="1">
      <alignment horizontal="center" vertical="center" wrapText="1"/>
      <protection hidden="1"/>
    </xf>
    <xf numFmtId="2" fontId="5" fillId="3" borderId="7" xfId="2" applyNumberFormat="1" applyFont="1" applyFill="1" applyBorder="1" applyAlignment="1" applyProtection="1">
      <alignment horizontal="center" vertical="center"/>
      <protection hidden="1"/>
    </xf>
    <xf numFmtId="2" fontId="5" fillId="5" borderId="7" xfId="2" applyNumberFormat="1" applyFont="1" applyFill="1" applyBorder="1" applyAlignment="1" applyProtection="1">
      <alignment horizontal="center" vertical="center"/>
      <protection hidden="1"/>
    </xf>
    <xf numFmtId="2" fontId="5" fillId="0" borderId="1" xfId="2" applyNumberFormat="1" applyFont="1" applyFill="1" applyBorder="1" applyAlignment="1" applyProtection="1">
      <alignment horizontal="center" vertical="center"/>
      <protection hidden="1"/>
    </xf>
    <xf numFmtId="2" fontId="5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/>
    <xf numFmtId="0" fontId="0" fillId="0" borderId="1" xfId="0" applyBorder="1"/>
    <xf numFmtId="0" fontId="0" fillId="0" borderId="14" xfId="0" applyBorder="1" applyAlignment="1"/>
    <xf numFmtId="0" fontId="0" fillId="0" borderId="5" xfId="0" applyBorder="1" applyAlignment="1"/>
    <xf numFmtId="0" fontId="8" fillId="0" borderId="1" xfId="4" applyNumberFormat="1" applyFont="1" applyFill="1" applyBorder="1" applyAlignment="1" applyProtection="1">
      <alignment vertical="center" wrapText="1"/>
      <protection hidden="1"/>
    </xf>
    <xf numFmtId="0" fontId="5" fillId="0" borderId="1" xfId="2" applyNumberFormat="1" applyFont="1" applyFill="1" applyBorder="1" applyAlignment="1" applyProtection="1">
      <alignment horizontal="center" vertical="center" wrapText="1"/>
      <protection hidden="1"/>
    </xf>
    <xf numFmtId="49" fontId="5" fillId="0" borderId="1" xfId="2" applyNumberFormat="1" applyFont="1" applyFill="1" applyBorder="1" applyAlignment="1" applyProtection="1">
      <alignment vertical="center" wrapText="1"/>
      <protection hidden="1"/>
    </xf>
    <xf numFmtId="0" fontId="7" fillId="3" borderId="11" xfId="2" applyFont="1" applyFill="1" applyBorder="1" applyAlignment="1">
      <alignment horizontal="center" vertical="center"/>
    </xf>
    <xf numFmtId="0" fontId="2" fillId="3" borderId="10" xfId="2" applyFont="1" applyFill="1" applyBorder="1" applyAlignment="1" applyProtection="1">
      <alignment horizontal="left" vertical="center"/>
      <protection hidden="1"/>
    </xf>
    <xf numFmtId="0" fontId="2" fillId="3" borderId="9" xfId="2" applyFont="1" applyFill="1" applyBorder="1" applyAlignment="1" applyProtection="1">
      <alignment horizontal="left" vertical="center"/>
      <protection hidden="1"/>
    </xf>
    <xf numFmtId="2" fontId="7" fillId="3" borderId="0" xfId="2" applyNumberFormat="1" applyFont="1" applyFill="1" applyBorder="1" applyAlignment="1" applyProtection="1">
      <alignment horizontal="center" vertical="center"/>
      <protection hidden="1"/>
    </xf>
    <xf numFmtId="2" fontId="5" fillId="3" borderId="0" xfId="2" applyNumberFormat="1" applyFont="1" applyFill="1" applyBorder="1" applyAlignment="1" applyProtection="1">
      <alignment horizontal="center" vertical="center"/>
      <protection hidden="1"/>
    </xf>
    <xf numFmtId="2" fontId="5" fillId="5" borderId="0" xfId="2" applyNumberFormat="1" applyFont="1" applyFill="1" applyBorder="1" applyAlignment="1" applyProtection="1">
      <alignment horizontal="center" vertical="center"/>
      <protection hidden="1"/>
    </xf>
    <xf numFmtId="2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2" fontId="5" fillId="3" borderId="1" xfId="2" applyNumberFormat="1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/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6" borderId="1" xfId="0" applyFill="1" applyBorder="1"/>
    <xf numFmtId="49" fontId="0" fillId="6" borderId="1" xfId="0" applyNumberFormat="1" applyFill="1" applyBorder="1"/>
    <xf numFmtId="0" fontId="0" fillId="7" borderId="1" xfId="0" applyFill="1" applyBorder="1"/>
    <xf numFmtId="49" fontId="0" fillId="7" borderId="1" xfId="0" applyNumberFormat="1" applyFill="1" applyBorder="1"/>
    <xf numFmtId="3" fontId="16" fillId="0" borderId="1" xfId="0" applyNumberFormat="1" applyFont="1" applyBorder="1"/>
    <xf numFmtId="3" fontId="16" fillId="7" borderId="1" xfId="0" applyNumberFormat="1" applyFont="1" applyFill="1" applyBorder="1"/>
    <xf numFmtId="3" fontId="16" fillId="6" borderId="1" xfId="0" applyNumberFormat="1" applyFont="1" applyFill="1" applyBorder="1"/>
    <xf numFmtId="3" fontId="16" fillId="2" borderId="1" xfId="0" applyNumberFormat="1" applyFont="1" applyFill="1" applyBorder="1"/>
    <xf numFmtId="0" fontId="16" fillId="0" borderId="1" xfId="0" applyFont="1" applyBorder="1"/>
    <xf numFmtId="2" fontId="16" fillId="0" borderId="1" xfId="0" applyNumberFormat="1" applyFont="1" applyBorder="1"/>
    <xf numFmtId="0" fontId="16" fillId="3" borderId="3" xfId="0" applyFont="1" applyFill="1" applyBorder="1" applyAlignment="1"/>
    <xf numFmtId="0" fontId="16" fillId="3" borderId="3" xfId="0" applyFont="1" applyFill="1" applyBorder="1"/>
    <xf numFmtId="0" fontId="16" fillId="3" borderId="18" xfId="0" applyFont="1" applyFill="1" applyBorder="1"/>
    <xf numFmtId="0" fontId="16" fillId="3" borderId="9" xfId="0" applyFont="1" applyFill="1" applyBorder="1"/>
    <xf numFmtId="0" fontId="16" fillId="5" borderId="3" xfId="0" applyFont="1" applyFill="1" applyBorder="1"/>
    <xf numFmtId="0" fontId="3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49" fontId="7" fillId="0" borderId="1" xfId="2" applyNumberFormat="1" applyFont="1" applyFill="1" applyBorder="1" applyAlignment="1" applyProtection="1">
      <alignment vertical="center" wrapText="1"/>
      <protection hidden="1"/>
    </xf>
    <xf numFmtId="0" fontId="15" fillId="3" borderId="10" xfId="3" applyFont="1" applyFill="1" applyBorder="1" applyAlignment="1" applyProtection="1">
      <alignment horizontal="left" vertical="center"/>
      <protection hidden="1"/>
    </xf>
    <xf numFmtId="0" fontId="15" fillId="3" borderId="9" xfId="3" applyFont="1" applyFill="1" applyBorder="1" applyAlignment="1" applyProtection="1">
      <alignment horizontal="left" vertical="center"/>
      <protection hidden="1"/>
    </xf>
    <xf numFmtId="0" fontId="7" fillId="5" borderId="11" xfId="2" applyFont="1" applyFill="1" applyBorder="1" applyAlignment="1">
      <alignment horizontal="center" vertical="center"/>
    </xf>
    <xf numFmtId="0" fontId="15" fillId="5" borderId="10" xfId="3" applyFont="1" applyFill="1" applyBorder="1" applyAlignment="1" applyProtection="1">
      <alignment horizontal="left" vertical="center"/>
      <protection hidden="1"/>
    </xf>
    <xf numFmtId="0" fontId="15" fillId="5" borderId="9" xfId="3" applyFont="1" applyFill="1" applyBorder="1" applyAlignment="1" applyProtection="1">
      <alignment horizontal="left" vertical="center"/>
      <protection hidden="1"/>
    </xf>
    <xf numFmtId="2" fontId="5" fillId="3" borderId="8" xfId="2" applyNumberFormat="1" applyFont="1" applyFill="1" applyBorder="1" applyAlignment="1" applyProtection="1">
      <alignment horizontal="center" vertical="center"/>
      <protection hidden="1"/>
    </xf>
    <xf numFmtId="0" fontId="8" fillId="0" borderId="1" xfId="3" applyFont="1" applyFill="1" applyBorder="1" applyAlignment="1" applyProtection="1">
      <alignment horizontal="left" vertical="center" wrapText="1"/>
      <protection hidden="1"/>
    </xf>
    <xf numFmtId="0" fontId="8" fillId="0" borderId="1" xfId="5" applyNumberFormat="1" applyFont="1" applyFill="1" applyBorder="1" applyAlignment="1" applyProtection="1">
      <alignment horizontal="left" vertical="center" wrapText="1"/>
      <protection hidden="1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 applyProtection="1">
      <alignment horizontal="left" vertical="center"/>
      <protection hidden="1"/>
    </xf>
    <xf numFmtId="0" fontId="5" fillId="0" borderId="1" xfId="2" applyNumberFormat="1" applyFont="1" applyFill="1" applyBorder="1" applyAlignment="1" applyProtection="1">
      <alignment vertical="center" wrapText="1"/>
      <protection hidden="1"/>
    </xf>
    <xf numFmtId="49" fontId="5" fillId="0" borderId="1" xfId="2" applyNumberFormat="1" applyFont="1" applyFill="1" applyBorder="1" applyAlignment="1" applyProtection="1">
      <alignment wrapText="1"/>
      <protection hidden="1"/>
    </xf>
    <xf numFmtId="49" fontId="5" fillId="0" borderId="1" xfId="2" applyNumberFormat="1" applyFont="1" applyFill="1" applyBorder="1" applyAlignment="1" applyProtection="1">
      <alignment horizontal="center" vertical="center" wrapText="1"/>
      <protection hidden="1"/>
    </xf>
    <xf numFmtId="0" fontId="16" fillId="0" borderId="8" xfId="0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 applyProtection="1">
      <alignment vertical="center" wrapText="1"/>
      <protection hidden="1"/>
    </xf>
    <xf numFmtId="0" fontId="16" fillId="0" borderId="1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 applyProtection="1">
      <alignment wrapText="1"/>
      <protection hidden="1"/>
    </xf>
    <xf numFmtId="0" fontId="7" fillId="0" borderId="1" xfId="2" applyFont="1" applyFill="1" applyBorder="1" applyAlignment="1">
      <alignment horizontal="center" vertical="center"/>
    </xf>
    <xf numFmtId="0" fontId="9" fillId="0" borderId="1" xfId="5" applyNumberFormat="1" applyFont="1" applyFill="1" applyBorder="1" applyAlignment="1" applyProtection="1">
      <alignment horizontal="left" vertical="center" wrapText="1"/>
      <protection hidden="1"/>
    </xf>
    <xf numFmtId="0" fontId="9" fillId="0" borderId="1" xfId="4" applyFont="1" applyFill="1" applyBorder="1" applyAlignment="1" applyProtection="1">
      <alignment vertical="center" wrapText="1"/>
      <protection hidden="1"/>
    </xf>
    <xf numFmtId="0" fontId="16" fillId="0" borderId="1" xfId="0" applyFont="1" applyFill="1" applyBorder="1" applyAlignment="1">
      <alignment horizontal="center" vertical="top"/>
    </xf>
    <xf numFmtId="0" fontId="5" fillId="0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/>
    <xf numFmtId="0" fontId="16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0" fontId="9" fillId="0" borderId="1" xfId="4" applyNumberFormat="1" applyFont="1" applyFill="1" applyBorder="1" applyAlignment="1" applyProtection="1">
      <alignment vertical="center" wrapText="1"/>
      <protection hidden="1"/>
    </xf>
    <xf numFmtId="0" fontId="9" fillId="0" borderId="1" xfId="4" applyNumberFormat="1" applyFont="1" applyFill="1" applyBorder="1" applyAlignment="1" applyProtection="1">
      <alignment vertical="top" wrapText="1"/>
      <protection hidden="1"/>
    </xf>
    <xf numFmtId="0" fontId="7" fillId="0" borderId="1" xfId="2" applyFont="1" applyFill="1" applyBorder="1" applyAlignment="1" applyProtection="1">
      <alignment horizontal="center" vertical="center"/>
      <protection hidden="1"/>
    </xf>
    <xf numFmtId="2" fontId="7" fillId="0" borderId="1" xfId="2" applyNumberFormat="1" applyFont="1" applyFill="1" applyBorder="1" applyAlignment="1" applyProtection="1">
      <alignment horizontal="center" vertical="center"/>
      <protection hidden="1"/>
    </xf>
    <xf numFmtId="0" fontId="7" fillId="0" borderId="1" xfId="2" applyNumberFormat="1" applyFont="1" applyFill="1" applyBorder="1" applyAlignment="1" applyProtection="1">
      <alignment horizontal="center" vertical="center" wrapText="1"/>
      <protection hidden="1"/>
    </xf>
    <xf numFmtId="0" fontId="16" fillId="2" borderId="1" xfId="0" applyFont="1" applyFill="1" applyBorder="1"/>
    <xf numFmtId="49" fontId="0" fillId="0" borderId="1" xfId="0" applyNumberFormat="1" applyBorder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/>
    <xf numFmtId="2" fontId="5" fillId="8" borderId="1" xfId="2" applyNumberFormat="1" applyFont="1" applyFill="1" applyBorder="1" applyAlignment="1" applyProtection="1">
      <alignment horizontal="center" vertical="center"/>
      <protection hidden="1"/>
    </xf>
    <xf numFmtId="2" fontId="5" fillId="8" borderId="1" xfId="1" applyNumberFormat="1" applyFont="1" applyFill="1" applyBorder="1" applyAlignment="1" applyProtection="1">
      <alignment horizontal="center" vertical="center" wrapText="1"/>
      <protection hidden="1"/>
    </xf>
    <xf numFmtId="2" fontId="7" fillId="8" borderId="1" xfId="2" applyNumberFormat="1" applyFont="1" applyFill="1" applyBorder="1" applyAlignment="1" applyProtection="1">
      <alignment horizontal="center" vertical="center"/>
      <protection hidden="1"/>
    </xf>
    <xf numFmtId="1" fontId="5" fillId="8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8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1" xfId="2" applyNumberFormat="1" applyFont="1" applyFill="1" applyBorder="1" applyAlignment="1" applyProtection="1">
      <alignment horizontal="center" vertical="center"/>
      <protection hidden="1"/>
    </xf>
    <xf numFmtId="1" fontId="7" fillId="0" borderId="1" xfId="2" applyNumberFormat="1" applyFont="1" applyFill="1" applyBorder="1" applyAlignment="1" applyProtection="1">
      <alignment horizontal="center" vertical="center"/>
      <protection hidden="1"/>
    </xf>
    <xf numFmtId="1" fontId="5" fillId="3" borderId="8" xfId="1" applyNumberFormat="1" applyFont="1" applyFill="1" applyBorder="1" applyAlignment="1" applyProtection="1">
      <alignment horizontal="center" vertical="center" wrapText="1"/>
      <protection hidden="1"/>
    </xf>
    <xf numFmtId="1" fontId="5" fillId="5" borderId="8" xfId="1" applyNumberFormat="1" applyFont="1" applyFill="1" applyBorder="1" applyAlignment="1" applyProtection="1">
      <alignment horizontal="center" vertical="center" wrapText="1"/>
      <protection hidden="1"/>
    </xf>
    <xf numFmtId="1" fontId="5" fillId="3" borderId="6" xfId="1" applyNumberFormat="1" applyFont="1" applyFill="1" applyBorder="1" applyAlignment="1" applyProtection="1">
      <alignment horizontal="center" vertical="center" wrapText="1"/>
      <protection hidden="1"/>
    </xf>
    <xf numFmtId="0" fontId="0" fillId="3" borderId="1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7" fillId="3" borderId="9" xfId="2" applyFont="1" applyFill="1" applyBorder="1" applyAlignment="1">
      <alignment horizontal="center" vertical="center"/>
    </xf>
    <xf numFmtId="0" fontId="7" fillId="3" borderId="9" xfId="2" applyFont="1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 applyProtection="1">
      <alignment horizontal="left" vertical="center" wrapText="1"/>
      <protection hidden="1"/>
    </xf>
    <xf numFmtId="2" fontId="6" fillId="2" borderId="1" xfId="2" applyNumberFormat="1" applyFont="1" applyFill="1" applyBorder="1" applyAlignment="1" applyProtection="1">
      <alignment horizontal="left" vertical="center" wrapText="1"/>
      <protection hidden="1"/>
    </xf>
    <xf numFmtId="2" fontId="7" fillId="5" borderId="1" xfId="2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 applyProtection="1">
      <alignment horizontal="center" vertical="center" wrapText="1"/>
      <protection hidden="1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/>
    <xf numFmtId="0" fontId="16" fillId="0" borderId="8" xfId="0" applyFont="1" applyFill="1" applyBorder="1" applyAlignment="1"/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9" xfId="0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wrapText="1"/>
    </xf>
    <xf numFmtId="0" fontId="16" fillId="0" borderId="8" xfId="0" applyFont="1" applyFill="1" applyBorder="1" applyAlignment="1">
      <alignment wrapText="1"/>
    </xf>
    <xf numFmtId="2" fontId="7" fillId="4" borderId="6" xfId="2" applyNumberFormat="1" applyFont="1" applyFill="1" applyBorder="1" applyAlignment="1" applyProtection="1">
      <alignment horizontal="center" vertical="center" wrapText="1"/>
      <protection hidden="1"/>
    </xf>
    <xf numFmtId="2" fontId="7" fillId="4" borderId="8" xfId="2" applyNumberFormat="1" applyFont="1" applyFill="1" applyBorder="1" applyAlignment="1" applyProtection="1">
      <alignment horizontal="center" vertical="center" wrapText="1"/>
      <protection hidden="1"/>
    </xf>
    <xf numFmtId="0" fontId="16" fillId="0" borderId="6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5" fillId="0" borderId="6" xfId="2" applyNumberFormat="1" applyFont="1" applyFill="1" applyBorder="1" applyAlignment="1" applyProtection="1">
      <alignment horizontal="left" vertical="center" wrapText="1"/>
      <protection hidden="1"/>
    </xf>
    <xf numFmtId="0" fontId="5" fillId="0" borderId="7" xfId="2" applyNumberFormat="1" applyFont="1" applyFill="1" applyBorder="1" applyAlignment="1" applyProtection="1">
      <alignment horizontal="left" vertical="center" wrapText="1"/>
      <protection hidden="1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4" xfId="0" applyBorder="1" applyAlignment="1"/>
    <xf numFmtId="0" fontId="0" fillId="0" borderId="5" xfId="0" applyBorder="1" applyAlignment="1"/>
    <xf numFmtId="0" fontId="0" fillId="0" borderId="11" xfId="0" applyBorder="1" applyAlignment="1"/>
    <xf numFmtId="0" fontId="8" fillId="0" borderId="6" xfId="4" applyFont="1" applyFill="1" applyBorder="1" applyAlignment="1" applyProtection="1">
      <alignment horizontal="left" vertical="center" wrapText="1"/>
      <protection hidden="1"/>
    </xf>
    <xf numFmtId="0" fontId="8" fillId="0" borderId="7" xfId="4" applyFont="1" applyFill="1" applyBorder="1" applyAlignment="1" applyProtection="1">
      <alignment horizontal="left" vertical="center" wrapText="1"/>
      <protection hidden="1"/>
    </xf>
    <xf numFmtId="0" fontId="17" fillId="0" borderId="6" xfId="3" applyFont="1" applyFill="1" applyBorder="1" applyAlignment="1" applyProtection="1">
      <alignment horizontal="left" vertical="center" wrapText="1"/>
      <protection hidden="1"/>
    </xf>
    <xf numFmtId="0" fontId="17" fillId="0" borderId="7" xfId="3" applyFont="1" applyFill="1" applyBorder="1" applyAlignment="1" applyProtection="1">
      <alignment horizontal="left" vertical="center" wrapText="1"/>
      <protection hidden="1"/>
    </xf>
    <xf numFmtId="0" fontId="0" fillId="0" borderId="1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8" xfId="0" applyFont="1" applyBorder="1" applyAlignment="1">
      <alignment horizontal="left" vertical="center" wrapText="1"/>
    </xf>
    <xf numFmtId="0" fontId="17" fillId="0" borderId="6" xfId="4" applyFont="1" applyFill="1" applyBorder="1" applyAlignment="1" applyProtection="1">
      <alignment horizontal="left" vertical="center" wrapText="1"/>
      <protection hidden="1"/>
    </xf>
    <xf numFmtId="0" fontId="17" fillId="0" borderId="7" xfId="4" applyFont="1" applyFill="1" applyBorder="1" applyAlignment="1" applyProtection="1">
      <alignment horizontal="left" vertical="center" wrapText="1"/>
      <protection hidden="1"/>
    </xf>
    <xf numFmtId="0" fontId="1" fillId="0" borderId="7" xfId="0" applyFont="1" applyBorder="1" applyAlignment="1">
      <alignment horizontal="left" vertical="center" wrapText="1"/>
    </xf>
    <xf numFmtId="0" fontId="8" fillId="0" borderId="6" xfId="5" applyNumberFormat="1" applyFont="1" applyFill="1" applyBorder="1" applyAlignment="1" applyProtection="1">
      <alignment horizontal="left" vertical="top" wrapText="1"/>
      <protection hidden="1"/>
    </xf>
    <xf numFmtId="0" fontId="8" fillId="0" borderId="7" xfId="5" applyNumberFormat="1" applyFont="1" applyFill="1" applyBorder="1" applyAlignment="1" applyProtection="1">
      <alignment horizontal="left" vertical="top" wrapText="1"/>
      <protection hidden="1"/>
    </xf>
    <xf numFmtId="0" fontId="8" fillId="0" borderId="8" xfId="5" applyNumberFormat="1" applyFont="1" applyFill="1" applyBorder="1" applyAlignment="1" applyProtection="1">
      <alignment horizontal="left" vertical="top" wrapText="1"/>
      <protection hidden="1"/>
    </xf>
    <xf numFmtId="0" fontId="0" fillId="0" borderId="6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17" fillId="0" borderId="18" xfId="4" applyFont="1" applyFill="1" applyBorder="1" applyAlignment="1" applyProtection="1">
      <alignment horizontal="center" vertical="center" wrapText="1"/>
      <protection hidden="1"/>
    </xf>
    <xf numFmtId="0" fontId="17" fillId="0" borderId="0" xfId="4" applyFont="1" applyFill="1" applyBorder="1" applyAlignment="1" applyProtection="1">
      <alignment horizontal="center" vertical="center" wrapText="1"/>
      <protection hidden="1"/>
    </xf>
    <xf numFmtId="0" fontId="17" fillId="0" borderId="9" xfId="4" applyFont="1" applyFill="1" applyBorder="1" applyAlignment="1" applyProtection="1">
      <alignment horizontal="center" vertical="center" wrapText="1"/>
      <protection hidden="1"/>
    </xf>
    <xf numFmtId="0" fontId="7" fillId="0" borderId="6" xfId="2" applyFont="1" applyFill="1" applyBorder="1" applyAlignment="1" applyProtection="1">
      <alignment horizontal="left" vertical="center" wrapText="1"/>
      <protection hidden="1"/>
    </xf>
    <xf numFmtId="0" fontId="7" fillId="0" borderId="7" xfId="2" applyFont="1" applyFill="1" applyBorder="1" applyAlignment="1" applyProtection="1">
      <alignment horizontal="left" vertical="center" wrapText="1"/>
      <protection hidden="1"/>
    </xf>
    <xf numFmtId="0" fontId="0" fillId="0" borderId="1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16" fillId="0" borderId="1" xfId="0" applyFont="1" applyFill="1" applyBorder="1" applyAlignment="1">
      <alignment horizontal="center" vertical="center"/>
    </xf>
    <xf numFmtId="0" fontId="17" fillId="0" borderId="8" xfId="4" applyFont="1" applyFill="1" applyBorder="1" applyAlignment="1" applyProtection="1">
      <alignment horizontal="left" vertical="center" wrapText="1"/>
      <protection hidden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7" fillId="0" borderId="14" xfId="4" applyFont="1" applyFill="1" applyBorder="1" applyAlignment="1" applyProtection="1">
      <alignment horizontal="left" vertical="center" wrapText="1"/>
      <protection hidden="1"/>
    </xf>
    <xf numFmtId="0" fontId="17" fillId="0" borderId="5" xfId="4" applyFont="1" applyFill="1" applyBorder="1" applyAlignment="1" applyProtection="1">
      <alignment horizontal="left" vertical="center" wrapText="1"/>
      <protection hidden="1"/>
    </xf>
    <xf numFmtId="0" fontId="0" fillId="0" borderId="5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</cellXfs>
  <cellStyles count="9">
    <cellStyle name="Обычный" xfId="0" builtinId="0"/>
    <cellStyle name="Обычный 2" xfId="3"/>
    <cellStyle name="Обычный 2 2" xfId="4"/>
    <cellStyle name="Обычный 2 3" xfId="7"/>
    <cellStyle name="Обычный 2 4" xfId="8"/>
    <cellStyle name="Обычный 3" xfId="2"/>
    <cellStyle name="Обычный 3 2" xfId="6"/>
    <cellStyle name="Обычный_Лист1" xf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1290917</xdr:colOff>
      <xdr:row>5</xdr:row>
      <xdr:rowOff>35298</xdr:rowOff>
    </xdr:from>
    <xdr:to>
      <xdr:col>0</xdr:col>
      <xdr:colOff>2376094</xdr:colOff>
      <xdr:row>5</xdr:row>
      <xdr:rowOff>1669228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917" y="1550333"/>
          <a:ext cx="1085177" cy="163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197224</xdr:colOff>
      <xdr:row>80</xdr:row>
      <xdr:rowOff>35860</xdr:rowOff>
    </xdr:from>
    <xdr:to>
      <xdr:col>0</xdr:col>
      <xdr:colOff>3334871</xdr:colOff>
      <xdr:row>90</xdr:row>
      <xdr:rowOff>185717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224" y="26894119"/>
          <a:ext cx="3137647" cy="2910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528915</xdr:colOff>
      <xdr:row>114</xdr:row>
      <xdr:rowOff>17928</xdr:rowOff>
    </xdr:from>
    <xdr:to>
      <xdr:col>0</xdr:col>
      <xdr:colOff>3030263</xdr:colOff>
      <xdr:row>116</xdr:row>
      <xdr:rowOff>887507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915" y="51269152"/>
          <a:ext cx="2501348" cy="2680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73510</xdr:colOff>
      <xdr:row>118</xdr:row>
      <xdr:rowOff>64519</xdr:rowOff>
    </xdr:from>
    <xdr:to>
      <xdr:col>0</xdr:col>
      <xdr:colOff>3520568</xdr:colOff>
      <xdr:row>135</xdr:row>
      <xdr:rowOff>95344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10" y="59912895"/>
          <a:ext cx="3386866" cy="4638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67993</xdr:colOff>
      <xdr:row>154</xdr:row>
      <xdr:rowOff>148350</xdr:rowOff>
    </xdr:from>
    <xdr:to>
      <xdr:col>0</xdr:col>
      <xdr:colOff>4259036</xdr:colOff>
      <xdr:row>162</xdr:row>
      <xdr:rowOff>149679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93" y="44779779"/>
          <a:ext cx="4191043" cy="23145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184</xdr:row>
      <xdr:rowOff>38099</xdr:rowOff>
    </xdr:from>
    <xdr:to>
      <xdr:col>0</xdr:col>
      <xdr:colOff>3009900</xdr:colOff>
      <xdr:row>187</xdr:row>
      <xdr:rowOff>486736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7728999"/>
          <a:ext cx="2628900" cy="2003115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480060</xdr:colOff>
      <xdr:row>192</xdr:row>
      <xdr:rowOff>91440</xdr:rowOff>
    </xdr:from>
    <xdr:to>
      <xdr:col>0</xdr:col>
      <xdr:colOff>1912620</xdr:colOff>
      <xdr:row>196</xdr:row>
      <xdr:rowOff>131845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121668540"/>
          <a:ext cx="1432560" cy="1709187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189</xdr:row>
      <xdr:rowOff>83820</xdr:rowOff>
    </xdr:from>
    <xdr:to>
      <xdr:col>0</xdr:col>
      <xdr:colOff>2045811</xdr:colOff>
      <xdr:row>192</xdr:row>
      <xdr:rowOff>68580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" y="120045480"/>
          <a:ext cx="1832451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260</xdr:row>
      <xdr:rowOff>38100</xdr:rowOff>
    </xdr:from>
    <xdr:to>
      <xdr:col>0</xdr:col>
      <xdr:colOff>2628770</xdr:colOff>
      <xdr:row>265</xdr:row>
      <xdr:rowOff>192407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23680220"/>
          <a:ext cx="1866770" cy="178308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121474</xdr:colOff>
      <xdr:row>100</xdr:row>
      <xdr:rowOff>37204</xdr:rowOff>
    </xdr:from>
    <xdr:to>
      <xdr:col>0</xdr:col>
      <xdr:colOff>3414993</xdr:colOff>
      <xdr:row>112</xdr:row>
      <xdr:rowOff>102537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74" y="36433910"/>
          <a:ext cx="3303044" cy="3947052"/>
        </a:xfrm>
        <a:prstGeom prst="rect">
          <a:avLst/>
        </a:prstGeom>
      </xdr:spPr>
    </xdr:pic>
    <xdr:clientData/>
  </xdr:twoCellAnchor>
  <xdr:twoCellAnchor editAs="oneCell">
    <xdr:from>
      <xdr:col>0</xdr:col>
      <xdr:colOff>2004537</xdr:colOff>
      <xdr:row>190</xdr:row>
      <xdr:rowOff>68580</xdr:rowOff>
    </xdr:from>
    <xdr:to>
      <xdr:col>0</xdr:col>
      <xdr:colOff>3394023</xdr:colOff>
      <xdr:row>196</xdr:row>
      <xdr:rowOff>129538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537" y="120228360"/>
          <a:ext cx="1389486" cy="3147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172992</xdr:rowOff>
    </xdr:from>
    <xdr:to>
      <xdr:col>0</xdr:col>
      <xdr:colOff>1074420</xdr:colOff>
      <xdr:row>74</xdr:row>
      <xdr:rowOff>293456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7023"/>
          <a:ext cx="1074420" cy="133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2019299</xdr:colOff>
      <xdr:row>64</xdr:row>
      <xdr:rowOff>293915</xdr:rowOff>
    </xdr:from>
    <xdr:to>
      <xdr:col>0</xdr:col>
      <xdr:colOff>3494315</xdr:colOff>
      <xdr:row>68</xdr:row>
      <xdr:rowOff>197635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299" y="16012886"/>
          <a:ext cx="1475016" cy="151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2055839</xdr:colOff>
      <xdr:row>71</xdr:row>
      <xdr:rowOff>388165</xdr:rowOff>
    </xdr:from>
    <xdr:to>
      <xdr:col>0</xdr:col>
      <xdr:colOff>3404579</xdr:colOff>
      <xdr:row>74</xdr:row>
      <xdr:rowOff>366650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39" y="17718222"/>
          <a:ext cx="1348740" cy="118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62753</xdr:colOff>
      <xdr:row>75</xdr:row>
      <xdr:rowOff>107576</xdr:rowOff>
    </xdr:from>
    <xdr:to>
      <xdr:col>0</xdr:col>
      <xdr:colOff>1691529</xdr:colOff>
      <xdr:row>78</xdr:row>
      <xdr:rowOff>110267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753" y="27145129"/>
          <a:ext cx="1628776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1792942</xdr:colOff>
      <xdr:row>75</xdr:row>
      <xdr:rowOff>125505</xdr:rowOff>
    </xdr:from>
    <xdr:to>
      <xdr:col>0</xdr:col>
      <xdr:colOff>3362756</xdr:colOff>
      <xdr:row>78</xdr:row>
      <xdr:rowOff>116295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2942" y="27163058"/>
          <a:ext cx="1569814" cy="582459"/>
        </a:xfrm>
        <a:prstGeom prst="rect">
          <a:avLst/>
        </a:prstGeom>
      </xdr:spPr>
    </xdr:pic>
    <xdr:clientData/>
  </xdr:twoCellAnchor>
  <xdr:twoCellAnchor editAs="oneCell">
    <xdr:from>
      <xdr:col>0</xdr:col>
      <xdr:colOff>140446</xdr:colOff>
      <xdr:row>26</xdr:row>
      <xdr:rowOff>44326</xdr:rowOff>
    </xdr:from>
    <xdr:to>
      <xdr:col>0</xdr:col>
      <xdr:colOff>1030026</xdr:colOff>
      <xdr:row>31</xdr:row>
      <xdr:rowOff>41526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46" y="7867526"/>
          <a:ext cx="889580" cy="970866"/>
        </a:xfrm>
        <a:prstGeom prst="rect">
          <a:avLst/>
        </a:prstGeom>
      </xdr:spPr>
    </xdr:pic>
    <xdr:clientData/>
  </xdr:twoCellAnchor>
  <xdr:twoCellAnchor editAs="oneCell">
    <xdr:from>
      <xdr:col>0</xdr:col>
      <xdr:colOff>1186827</xdr:colOff>
      <xdr:row>26</xdr:row>
      <xdr:rowOff>78192</xdr:rowOff>
    </xdr:from>
    <xdr:to>
      <xdr:col>0</xdr:col>
      <xdr:colOff>1986927</xdr:colOff>
      <xdr:row>31</xdr:row>
      <xdr:rowOff>51299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27" y="7901392"/>
          <a:ext cx="800100" cy="94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2173942</xdr:colOff>
      <xdr:row>26</xdr:row>
      <xdr:rowOff>35360</xdr:rowOff>
    </xdr:from>
    <xdr:to>
      <xdr:col>0</xdr:col>
      <xdr:colOff>2859742</xdr:colOff>
      <xdr:row>31</xdr:row>
      <xdr:rowOff>101227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42" y="7858560"/>
          <a:ext cx="685800" cy="1039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278404</xdr:colOff>
      <xdr:row>30</xdr:row>
      <xdr:rowOff>149911</xdr:rowOff>
    </xdr:from>
    <xdr:to>
      <xdr:col>0</xdr:col>
      <xdr:colOff>1182120</xdr:colOff>
      <xdr:row>35</xdr:row>
      <xdr:rowOff>84917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404" y="8752044"/>
          <a:ext cx="903716" cy="111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1645024</xdr:colOff>
      <xdr:row>31</xdr:row>
      <xdr:rowOff>7469</xdr:rowOff>
    </xdr:from>
    <xdr:to>
      <xdr:col>0</xdr:col>
      <xdr:colOff>2614193</xdr:colOff>
      <xdr:row>35</xdr:row>
      <xdr:rowOff>63497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024" y="8804336"/>
          <a:ext cx="969169" cy="103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161365</xdr:colOff>
      <xdr:row>34</xdr:row>
      <xdr:rowOff>179292</xdr:rowOff>
    </xdr:from>
    <xdr:to>
      <xdr:col>0</xdr:col>
      <xdr:colOff>896471</xdr:colOff>
      <xdr:row>38</xdr:row>
      <xdr:rowOff>333498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1365" y="10219763"/>
          <a:ext cx="735106" cy="1740959"/>
        </a:xfrm>
        <a:prstGeom prst="rect">
          <a:avLst/>
        </a:prstGeom>
      </xdr:spPr>
    </xdr:pic>
    <xdr:clientData/>
  </xdr:twoCellAnchor>
  <xdr:twoCellAnchor editAs="oneCell">
    <xdr:from>
      <xdr:col>0</xdr:col>
      <xdr:colOff>1255059</xdr:colOff>
      <xdr:row>34</xdr:row>
      <xdr:rowOff>170329</xdr:rowOff>
    </xdr:from>
    <xdr:to>
      <xdr:col>0</xdr:col>
      <xdr:colOff>1978433</xdr:colOff>
      <xdr:row>38</xdr:row>
      <xdr:rowOff>376517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59" y="10210800"/>
          <a:ext cx="723374" cy="179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2357718</xdr:colOff>
      <xdr:row>34</xdr:row>
      <xdr:rowOff>116541</xdr:rowOff>
    </xdr:from>
    <xdr:to>
      <xdr:col>0</xdr:col>
      <xdr:colOff>3119042</xdr:colOff>
      <xdr:row>38</xdr:row>
      <xdr:rowOff>376517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57718" y="10157012"/>
          <a:ext cx="761324" cy="1846729"/>
        </a:xfrm>
        <a:prstGeom prst="rect">
          <a:avLst/>
        </a:prstGeom>
      </xdr:spPr>
    </xdr:pic>
    <xdr:clientData/>
  </xdr:twoCellAnchor>
  <xdr:twoCellAnchor editAs="oneCell">
    <xdr:from>
      <xdr:col>0</xdr:col>
      <xdr:colOff>2035129</xdr:colOff>
      <xdr:row>40</xdr:row>
      <xdr:rowOff>27313</xdr:rowOff>
    </xdr:from>
    <xdr:to>
      <xdr:col>0</xdr:col>
      <xdr:colOff>3210762</xdr:colOff>
      <xdr:row>42</xdr:row>
      <xdr:rowOff>261689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129" y="12040719"/>
          <a:ext cx="1175633" cy="113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2002211</xdr:colOff>
      <xdr:row>42</xdr:row>
      <xdr:rowOff>274123</xdr:rowOff>
    </xdr:from>
    <xdr:to>
      <xdr:col>0</xdr:col>
      <xdr:colOff>3231183</xdr:colOff>
      <xdr:row>44</xdr:row>
      <xdr:rowOff>468492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211" y="13120967"/>
          <a:ext cx="1228972" cy="1146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376517</xdr:colOff>
      <xdr:row>96</xdr:row>
      <xdr:rowOff>62753</xdr:rowOff>
    </xdr:from>
    <xdr:to>
      <xdr:col>0</xdr:col>
      <xdr:colOff>1524000</xdr:colOff>
      <xdr:row>98</xdr:row>
      <xdr:rowOff>391118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17" y="43147129"/>
          <a:ext cx="1147483" cy="115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1837765</xdr:colOff>
      <xdr:row>96</xdr:row>
      <xdr:rowOff>53696</xdr:rowOff>
    </xdr:from>
    <xdr:to>
      <xdr:col>0</xdr:col>
      <xdr:colOff>3039035</xdr:colOff>
      <xdr:row>98</xdr:row>
      <xdr:rowOff>398483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765" y="43138072"/>
          <a:ext cx="1201270" cy="116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166688</xdr:rowOff>
    </xdr:from>
    <xdr:to>
      <xdr:col>0</xdr:col>
      <xdr:colOff>1912552</xdr:colOff>
      <xdr:row>44</xdr:row>
      <xdr:rowOff>392906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2180094"/>
          <a:ext cx="1912552" cy="2083593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142</xdr:row>
      <xdr:rowOff>47625</xdr:rowOff>
    </xdr:from>
    <xdr:to>
      <xdr:col>0</xdr:col>
      <xdr:colOff>1166032</xdr:colOff>
      <xdr:row>146</xdr:row>
      <xdr:rowOff>83343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38290500"/>
          <a:ext cx="963626" cy="1250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1434465</xdr:colOff>
      <xdr:row>142</xdr:row>
      <xdr:rowOff>83343</xdr:rowOff>
    </xdr:from>
    <xdr:to>
      <xdr:col>0</xdr:col>
      <xdr:colOff>2537091</xdr:colOff>
      <xdr:row>146</xdr:row>
      <xdr:rowOff>83343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465" y="38326218"/>
          <a:ext cx="1102626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1492568</xdr:colOff>
      <xdr:row>147</xdr:row>
      <xdr:rowOff>19013</xdr:rowOff>
    </xdr:from>
    <xdr:to>
      <xdr:col>0</xdr:col>
      <xdr:colOff>2619376</xdr:colOff>
      <xdr:row>151</xdr:row>
      <xdr:rowOff>92171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8" y="39881138"/>
          <a:ext cx="1126808" cy="1085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144302</xdr:colOff>
      <xdr:row>147</xdr:row>
      <xdr:rowOff>23813</xdr:rowOff>
    </xdr:from>
    <xdr:to>
      <xdr:col>0</xdr:col>
      <xdr:colOff>1442986</xdr:colOff>
      <xdr:row>151</xdr:row>
      <xdr:rowOff>178594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02" y="39504938"/>
          <a:ext cx="1298684" cy="1166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3237442</xdr:colOff>
      <xdr:row>141</xdr:row>
      <xdr:rowOff>22489</xdr:rowOff>
    </xdr:from>
    <xdr:to>
      <xdr:col>0</xdr:col>
      <xdr:colOff>3940191</xdr:colOff>
      <xdr:row>151</xdr:row>
      <xdr:rowOff>70115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7442" y="45268356"/>
          <a:ext cx="702749" cy="301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2256950</xdr:colOff>
      <xdr:row>137</xdr:row>
      <xdr:rowOff>105252</xdr:rowOff>
    </xdr:from>
    <xdr:to>
      <xdr:col>0</xdr:col>
      <xdr:colOff>3131345</xdr:colOff>
      <xdr:row>141</xdr:row>
      <xdr:rowOff>251350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950" y="36931283"/>
          <a:ext cx="874395" cy="963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87154</xdr:colOff>
      <xdr:row>137</xdr:row>
      <xdr:rowOff>88670</xdr:rowOff>
    </xdr:from>
    <xdr:to>
      <xdr:col>0</xdr:col>
      <xdr:colOff>1020782</xdr:colOff>
      <xdr:row>141</xdr:row>
      <xdr:rowOff>194733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4" y="36914701"/>
          <a:ext cx="933628" cy="923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1072038</xdr:colOff>
      <xdr:row>137</xdr:row>
      <xdr:rowOff>84773</xdr:rowOff>
    </xdr:from>
    <xdr:to>
      <xdr:col>0</xdr:col>
      <xdr:colOff>2132167</xdr:colOff>
      <xdr:row>141</xdr:row>
      <xdr:rowOff>254264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038" y="36910804"/>
          <a:ext cx="1060129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211932</xdr:colOff>
      <xdr:row>208</xdr:row>
      <xdr:rowOff>145254</xdr:rowOff>
    </xdr:from>
    <xdr:to>
      <xdr:col>0</xdr:col>
      <xdr:colOff>1262064</xdr:colOff>
      <xdr:row>212</xdr:row>
      <xdr:rowOff>124022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32" y="65927285"/>
          <a:ext cx="1050132" cy="159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1789748</xdr:colOff>
      <xdr:row>213</xdr:row>
      <xdr:rowOff>210124</xdr:rowOff>
    </xdr:from>
    <xdr:to>
      <xdr:col>0</xdr:col>
      <xdr:colOff>3286125</xdr:colOff>
      <xdr:row>221</xdr:row>
      <xdr:rowOff>51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48" y="67611405"/>
          <a:ext cx="1496377" cy="181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1448750</xdr:colOff>
      <xdr:row>208</xdr:row>
      <xdr:rowOff>144488</xdr:rowOff>
    </xdr:from>
    <xdr:to>
      <xdr:col>0</xdr:col>
      <xdr:colOff>2512218</xdr:colOff>
      <xdr:row>212</xdr:row>
      <xdr:rowOff>164706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750" y="65926519"/>
          <a:ext cx="1063468" cy="1639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319562</xdr:colOff>
      <xdr:row>202</xdr:row>
      <xdr:rowOff>136096</xdr:rowOff>
    </xdr:from>
    <xdr:to>
      <xdr:col>0</xdr:col>
      <xdr:colOff>1222331</xdr:colOff>
      <xdr:row>207</xdr:row>
      <xdr:rowOff>37420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562" y="64298877"/>
          <a:ext cx="902769" cy="150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193833</xdr:colOff>
      <xdr:row>213</xdr:row>
      <xdr:rowOff>254318</xdr:rowOff>
    </xdr:from>
    <xdr:to>
      <xdr:col>0</xdr:col>
      <xdr:colOff>1607344</xdr:colOff>
      <xdr:row>220</xdr:row>
      <xdr:rowOff>126588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33" y="67655599"/>
          <a:ext cx="1413511" cy="169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2656861</xdr:colOff>
      <xdr:row>201</xdr:row>
      <xdr:rowOff>226221</xdr:rowOff>
    </xdr:from>
    <xdr:to>
      <xdr:col>0</xdr:col>
      <xdr:colOff>3393280</xdr:colOff>
      <xdr:row>210</xdr:row>
      <xdr:rowOff>336139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861" y="63984190"/>
          <a:ext cx="736419" cy="333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1705928</xdr:colOff>
      <xdr:row>198</xdr:row>
      <xdr:rowOff>127564</xdr:rowOff>
    </xdr:from>
    <xdr:to>
      <xdr:col>0</xdr:col>
      <xdr:colOff>2655093</xdr:colOff>
      <xdr:row>202</xdr:row>
      <xdr:rowOff>47624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8" y="62873502"/>
          <a:ext cx="949165" cy="133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250031</xdr:colOff>
      <xdr:row>198</xdr:row>
      <xdr:rowOff>202406</xdr:rowOff>
    </xdr:from>
    <xdr:to>
      <xdr:col>0</xdr:col>
      <xdr:colOff>1462697</xdr:colOff>
      <xdr:row>201</xdr:row>
      <xdr:rowOff>333373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62948344"/>
          <a:ext cx="1212666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1515901</xdr:colOff>
      <xdr:row>203</xdr:row>
      <xdr:rowOff>64192</xdr:rowOff>
    </xdr:from>
    <xdr:to>
      <xdr:col>0</xdr:col>
      <xdr:colOff>2536029</xdr:colOff>
      <xdr:row>207</xdr:row>
      <xdr:rowOff>98109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901" y="64429380"/>
          <a:ext cx="1020128" cy="1236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182136</xdr:rowOff>
    </xdr:from>
    <xdr:to>
      <xdr:col>0</xdr:col>
      <xdr:colOff>1045029</xdr:colOff>
      <xdr:row>67</xdr:row>
      <xdr:rowOff>163285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1107"/>
          <a:ext cx="1045029" cy="118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1197428</xdr:colOff>
      <xdr:row>64</xdr:row>
      <xdr:rowOff>185056</xdr:rowOff>
    </xdr:from>
    <xdr:to>
      <xdr:col>0</xdr:col>
      <xdr:colOff>1905000</xdr:colOff>
      <xdr:row>71</xdr:row>
      <xdr:rowOff>303951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8" y="15904027"/>
          <a:ext cx="707572" cy="293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32656</xdr:rowOff>
    </xdr:from>
    <xdr:to>
      <xdr:col>0</xdr:col>
      <xdr:colOff>1001486</xdr:colOff>
      <xdr:row>232</xdr:row>
      <xdr:rowOff>39796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73170"/>
          <a:ext cx="1001486" cy="137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232</xdr:row>
      <xdr:rowOff>65315</xdr:rowOff>
    </xdr:from>
    <xdr:to>
      <xdr:col>0</xdr:col>
      <xdr:colOff>986473</xdr:colOff>
      <xdr:row>237</xdr:row>
      <xdr:rowOff>190500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9529779"/>
          <a:ext cx="891223" cy="1336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1094015</xdr:colOff>
      <xdr:row>225</xdr:row>
      <xdr:rowOff>89808</xdr:rowOff>
    </xdr:from>
    <xdr:to>
      <xdr:col>0</xdr:col>
      <xdr:colOff>1830075</xdr:colOff>
      <xdr:row>238</xdr:row>
      <xdr:rowOff>95250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015" y="68125522"/>
          <a:ext cx="736060" cy="2849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3140530</xdr:colOff>
      <xdr:row>232</xdr:row>
      <xdr:rowOff>95251</xdr:rowOff>
    </xdr:from>
    <xdr:to>
      <xdr:col>0</xdr:col>
      <xdr:colOff>4042574</xdr:colOff>
      <xdr:row>238</xdr:row>
      <xdr:rowOff>95251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0530" y="69559715"/>
          <a:ext cx="902044" cy="141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1970315</xdr:colOff>
      <xdr:row>231</xdr:row>
      <xdr:rowOff>13607</xdr:rowOff>
    </xdr:from>
    <xdr:to>
      <xdr:col>0</xdr:col>
      <xdr:colOff>2911929</xdr:colOff>
      <xdr:row>238</xdr:row>
      <xdr:rowOff>6617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315" y="69273964"/>
          <a:ext cx="941614" cy="161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557893</xdr:colOff>
      <xdr:row>238</xdr:row>
      <xdr:rowOff>71938</xdr:rowOff>
    </xdr:from>
    <xdr:to>
      <xdr:col>0</xdr:col>
      <xdr:colOff>1809750</xdr:colOff>
      <xdr:row>243</xdr:row>
      <xdr:rowOff>190500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70951545"/>
          <a:ext cx="1251857" cy="132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2237013</xdr:colOff>
      <xdr:row>238</xdr:row>
      <xdr:rowOff>68035</xdr:rowOff>
    </xdr:from>
    <xdr:to>
      <xdr:col>0</xdr:col>
      <xdr:colOff>3483429</xdr:colOff>
      <xdr:row>243</xdr:row>
      <xdr:rowOff>273381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013" y="70947642"/>
          <a:ext cx="1246416" cy="141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1885950</xdr:colOff>
      <xdr:row>225</xdr:row>
      <xdr:rowOff>96678</xdr:rowOff>
    </xdr:from>
    <xdr:to>
      <xdr:col>0</xdr:col>
      <xdr:colOff>2930978</xdr:colOff>
      <xdr:row>231</xdr:row>
      <xdr:rowOff>59872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68132392"/>
          <a:ext cx="1045028" cy="1187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603249</xdr:colOff>
      <xdr:row>250</xdr:row>
      <xdr:rowOff>147994</xdr:rowOff>
    </xdr:from>
    <xdr:to>
      <xdr:col>0</xdr:col>
      <xdr:colOff>2096346</xdr:colOff>
      <xdr:row>258</xdr:row>
      <xdr:rowOff>95250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49" y="74432411"/>
          <a:ext cx="1493097" cy="155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1951566</xdr:colOff>
      <xdr:row>245</xdr:row>
      <xdr:rowOff>99548</xdr:rowOff>
    </xdr:from>
    <xdr:to>
      <xdr:col>0</xdr:col>
      <xdr:colOff>2974062</xdr:colOff>
      <xdr:row>258</xdr:row>
      <xdr:rowOff>190500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566" y="73262131"/>
          <a:ext cx="1022496" cy="2821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783167</xdr:colOff>
      <xdr:row>245</xdr:row>
      <xdr:rowOff>42334</xdr:rowOff>
    </xdr:from>
    <xdr:to>
      <xdr:col>0</xdr:col>
      <xdr:colOff>1807159</xdr:colOff>
      <xdr:row>250</xdr:row>
      <xdr:rowOff>179916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67" y="73204917"/>
          <a:ext cx="1023992" cy="1259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2959100</xdr:colOff>
      <xdr:row>254</xdr:row>
      <xdr:rowOff>40217</xdr:rowOff>
    </xdr:from>
    <xdr:to>
      <xdr:col>0</xdr:col>
      <xdr:colOff>4107392</xdr:colOff>
      <xdr:row>257</xdr:row>
      <xdr:rowOff>159597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100" y="75128967"/>
          <a:ext cx="1148292" cy="72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165</xdr:row>
      <xdr:rowOff>93132</xdr:rowOff>
    </xdr:from>
    <xdr:to>
      <xdr:col>0</xdr:col>
      <xdr:colOff>2507818</xdr:colOff>
      <xdr:row>172</xdr:row>
      <xdr:rowOff>253999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44924132"/>
          <a:ext cx="1999818" cy="2167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1244601</xdr:colOff>
      <xdr:row>174</xdr:row>
      <xdr:rowOff>50802</xdr:rowOff>
    </xdr:from>
    <xdr:to>
      <xdr:col>0</xdr:col>
      <xdr:colOff>2829811</xdr:colOff>
      <xdr:row>180</xdr:row>
      <xdr:rowOff>381002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1" y="47404869"/>
          <a:ext cx="1585210" cy="171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2232660</xdr:colOff>
      <xdr:row>49</xdr:row>
      <xdr:rowOff>259080</xdr:rowOff>
    </xdr:from>
    <xdr:to>
      <xdr:col>0</xdr:col>
      <xdr:colOff>3223260</xdr:colOff>
      <xdr:row>51</xdr:row>
      <xdr:rowOff>472441</xdr:rowOff>
    </xdr:to>
    <xdr:pic>
      <xdr:nvPicPr>
        <xdr:cNvPr id="86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13944600"/>
          <a:ext cx="9906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640080</xdr:colOff>
      <xdr:row>49</xdr:row>
      <xdr:rowOff>198120</xdr:rowOff>
    </xdr:from>
    <xdr:to>
      <xdr:col>0</xdr:col>
      <xdr:colOff>1455420</xdr:colOff>
      <xdr:row>51</xdr:row>
      <xdr:rowOff>480061</xdr:rowOff>
    </xdr:to>
    <xdr:pic>
      <xdr:nvPicPr>
        <xdr:cNvPr id="8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883640"/>
          <a:ext cx="8153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601980</xdr:colOff>
      <xdr:row>46</xdr:row>
      <xdr:rowOff>213360</xdr:rowOff>
    </xdr:from>
    <xdr:to>
      <xdr:col>0</xdr:col>
      <xdr:colOff>1501140</xdr:colOff>
      <xdr:row>48</xdr:row>
      <xdr:rowOff>472440</xdr:rowOff>
    </xdr:to>
    <xdr:pic>
      <xdr:nvPicPr>
        <xdr:cNvPr id="8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512040"/>
          <a:ext cx="8991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2125980</xdr:colOff>
      <xdr:row>46</xdr:row>
      <xdr:rowOff>175260</xdr:rowOff>
    </xdr:from>
    <xdr:to>
      <xdr:col>0</xdr:col>
      <xdr:colOff>3268980</xdr:colOff>
      <xdr:row>48</xdr:row>
      <xdr:rowOff>419100</xdr:rowOff>
    </xdr:to>
    <xdr:pic>
      <xdr:nvPicPr>
        <xdr:cNvPr id="8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980" y="12473940"/>
          <a:ext cx="11430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53</xdr:row>
      <xdr:rowOff>60960</xdr:rowOff>
    </xdr:from>
    <xdr:to>
      <xdr:col>0</xdr:col>
      <xdr:colOff>1958340</xdr:colOff>
      <xdr:row>55</xdr:row>
      <xdr:rowOff>381000</xdr:rowOff>
    </xdr:to>
    <xdr:pic>
      <xdr:nvPicPr>
        <xdr:cNvPr id="90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" y="15438120"/>
          <a:ext cx="9220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906780</xdr:colOff>
      <xdr:row>57</xdr:row>
      <xdr:rowOff>137160</xdr:rowOff>
    </xdr:from>
    <xdr:to>
      <xdr:col>0</xdr:col>
      <xdr:colOff>2735580</xdr:colOff>
      <xdr:row>60</xdr:row>
      <xdr:rowOff>297180</xdr:rowOff>
    </xdr:to>
    <xdr:pic>
      <xdr:nvPicPr>
        <xdr:cNvPr id="91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17198340"/>
          <a:ext cx="18288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270933</xdr:colOff>
      <xdr:row>7</xdr:row>
      <xdr:rowOff>59266</xdr:rowOff>
    </xdr:from>
    <xdr:to>
      <xdr:col>0</xdr:col>
      <xdr:colOff>2353733</xdr:colOff>
      <xdr:row>25</xdr:row>
      <xdr:rowOff>139481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33" y="3987799"/>
          <a:ext cx="2082800" cy="358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6"/>
  <sheetViews>
    <sheetView tabSelected="1" topLeftCell="B1" zoomScale="90" zoomScaleNormal="90" zoomScaleSheetLayoutView="85" workbookViewId="0">
      <pane ySplit="3" topLeftCell="A4" activePane="bottomLeft" state="frozen"/>
      <selection pane="bottomLeft" activeCell="K7" sqref="K7"/>
    </sheetView>
  </sheetViews>
  <sheetFormatPr defaultRowHeight="14.4" x14ac:dyDescent="0.3"/>
  <cols>
    <col min="1" max="1" width="65" customWidth="1"/>
    <col min="2" max="2" width="51.33203125" customWidth="1"/>
    <col min="3" max="3" width="11.33203125" customWidth="1"/>
    <col min="4" max="4" width="16.33203125" customWidth="1"/>
    <col min="5" max="5" width="53.33203125" style="4" customWidth="1"/>
    <col min="6" max="6" width="7.5546875" style="4" customWidth="1"/>
    <col min="7" max="7" width="13.109375" style="42" customWidth="1"/>
    <col min="8" max="8" width="11.5546875" style="42" customWidth="1"/>
    <col min="9" max="9" width="14.33203125" style="13" customWidth="1"/>
  </cols>
  <sheetData>
    <row r="1" spans="1:9" ht="21" x14ac:dyDescent="0.4">
      <c r="A1" s="3" t="s">
        <v>0</v>
      </c>
      <c r="B1" s="3"/>
      <c r="C1" s="3"/>
      <c r="E1" s="1"/>
      <c r="F1" s="1"/>
      <c r="G1" s="41"/>
      <c r="H1" s="41"/>
      <c r="I1" s="12"/>
    </row>
    <row r="2" spans="1:9" ht="38.4" customHeight="1" x14ac:dyDescent="0.3">
      <c r="A2" s="154" t="s">
        <v>199</v>
      </c>
      <c r="B2" s="154" t="s">
        <v>200</v>
      </c>
      <c r="C2" s="154" t="s">
        <v>201</v>
      </c>
      <c r="D2" s="154" t="s">
        <v>1</v>
      </c>
      <c r="E2" s="155" t="s">
        <v>2</v>
      </c>
      <c r="F2" s="155" t="s">
        <v>3</v>
      </c>
      <c r="G2" s="168" t="s">
        <v>315</v>
      </c>
      <c r="H2" s="168" t="s">
        <v>316</v>
      </c>
      <c r="I2" s="153" t="s">
        <v>317</v>
      </c>
    </row>
    <row r="3" spans="1:9" ht="69" customHeight="1" x14ac:dyDescent="0.3">
      <c r="A3" s="154"/>
      <c r="B3" s="154"/>
      <c r="C3" s="154"/>
      <c r="D3" s="154"/>
      <c r="E3" s="155"/>
      <c r="F3" s="155"/>
      <c r="G3" s="169"/>
      <c r="H3" s="169"/>
      <c r="I3" s="153"/>
    </row>
    <row r="4" spans="1:9" ht="15.6" customHeight="1" x14ac:dyDescent="0.3">
      <c r="A4" s="149"/>
      <c r="B4" s="149"/>
      <c r="C4" s="149"/>
      <c r="D4" s="150"/>
      <c r="E4" s="151" t="s">
        <v>4</v>
      </c>
      <c r="F4" s="151"/>
      <c r="G4" s="152"/>
      <c r="H4" s="152"/>
      <c r="I4" s="152"/>
    </row>
    <row r="5" spans="1:9" ht="15.6" customHeight="1" x14ac:dyDescent="0.3">
      <c r="A5" s="145"/>
      <c r="B5" s="146"/>
      <c r="C5" s="146"/>
      <c r="D5" s="147"/>
      <c r="E5" s="57" t="s">
        <v>186</v>
      </c>
      <c r="F5" s="148"/>
      <c r="G5" s="58"/>
      <c r="H5" s="58"/>
      <c r="I5" s="43"/>
    </row>
    <row r="6" spans="1:9" ht="133.94999999999999" customHeight="1" x14ac:dyDescent="0.3">
      <c r="A6" s="16"/>
      <c r="B6" s="25" t="s">
        <v>202</v>
      </c>
      <c r="C6" s="26">
        <v>50</v>
      </c>
      <c r="D6" s="21" t="s">
        <v>5</v>
      </c>
      <c r="E6" s="11" t="s">
        <v>187</v>
      </c>
      <c r="F6" s="22" t="s">
        <v>8</v>
      </c>
      <c r="G6" s="132">
        <v>362.54469724426804</v>
      </c>
      <c r="H6" s="132">
        <v>380.67193210648145</v>
      </c>
      <c r="I6" s="135">
        <v>489.94545600000009</v>
      </c>
    </row>
    <row r="7" spans="1:9" ht="15.6" customHeight="1" x14ac:dyDescent="0.4">
      <c r="A7" s="18"/>
      <c r="B7" s="23"/>
      <c r="C7" s="77"/>
      <c r="D7" s="19"/>
      <c r="E7" s="15" t="s">
        <v>188</v>
      </c>
      <c r="F7" s="17"/>
      <c r="G7" s="62"/>
      <c r="H7" s="62"/>
      <c r="I7" s="136"/>
    </row>
    <row r="8" spans="1:9" ht="15.6" customHeight="1" x14ac:dyDescent="0.3">
      <c r="A8" s="10"/>
      <c r="B8" s="161" t="s">
        <v>471</v>
      </c>
      <c r="C8" s="98"/>
      <c r="D8" s="99" t="s">
        <v>242</v>
      </c>
      <c r="E8" s="100" t="s">
        <v>149</v>
      </c>
      <c r="F8" s="125" t="s">
        <v>8</v>
      </c>
      <c r="G8" s="126">
        <f>I8/1.3</f>
        <v>49.931538461538459</v>
      </c>
      <c r="H8" s="126">
        <f>I8/1.25</f>
        <v>51.928800000000003</v>
      </c>
      <c r="I8" s="137">
        <v>64.911000000000001</v>
      </c>
    </row>
    <row r="9" spans="1:9" ht="15.6" customHeight="1" x14ac:dyDescent="0.3">
      <c r="A9" s="10"/>
      <c r="B9" s="161"/>
      <c r="C9" s="156">
        <v>45</v>
      </c>
      <c r="D9" s="5" t="s">
        <v>6</v>
      </c>
      <c r="E9" s="6" t="s">
        <v>7</v>
      </c>
      <c r="F9" s="7" t="s">
        <v>8</v>
      </c>
      <c r="G9" s="132">
        <v>77.855105033244016</v>
      </c>
      <c r="H9" s="132">
        <v>81.747860284906224</v>
      </c>
      <c r="I9" s="135">
        <v>105.21264600000003</v>
      </c>
    </row>
    <row r="10" spans="1:9" ht="15.6" customHeight="1" x14ac:dyDescent="0.3">
      <c r="A10" s="10"/>
      <c r="B10" s="161"/>
      <c r="C10" s="157"/>
      <c r="D10" s="99" t="s">
        <v>244</v>
      </c>
      <c r="E10" s="100" t="s">
        <v>9</v>
      </c>
      <c r="F10" s="125" t="s">
        <v>8</v>
      </c>
      <c r="G10" s="126">
        <f>I10/1.3</f>
        <v>36.92307692307692</v>
      </c>
      <c r="H10" s="126">
        <f>I10/1.25</f>
        <v>38.4</v>
      </c>
      <c r="I10" s="137">
        <f>Лист1!B1</f>
        <v>48</v>
      </c>
    </row>
    <row r="11" spans="1:9" ht="15.6" customHeight="1" x14ac:dyDescent="0.3">
      <c r="A11" s="10"/>
      <c r="B11" s="161"/>
      <c r="C11" s="156">
        <v>50</v>
      </c>
      <c r="D11" s="5" t="s">
        <v>19</v>
      </c>
      <c r="E11" s="6" t="s">
        <v>20</v>
      </c>
      <c r="F11" s="7" t="s">
        <v>8</v>
      </c>
      <c r="G11" s="132">
        <v>84.820179914316014</v>
      </c>
      <c r="H11" s="132">
        <v>89.061188910031817</v>
      </c>
      <c r="I11" s="135">
        <v>114.63467400000002</v>
      </c>
    </row>
    <row r="12" spans="1:9" ht="15.6" customHeight="1" x14ac:dyDescent="0.3">
      <c r="A12" s="10"/>
      <c r="B12" s="161"/>
      <c r="C12" s="158"/>
      <c r="D12" s="5" t="s">
        <v>21</v>
      </c>
      <c r="E12" s="6" t="s">
        <v>22</v>
      </c>
      <c r="F12" s="7" t="s">
        <v>8</v>
      </c>
      <c r="G12" s="132">
        <v>84.820179914316014</v>
      </c>
      <c r="H12" s="132">
        <v>89.061188910031817</v>
      </c>
      <c r="I12" s="135">
        <v>114.63467400000002</v>
      </c>
    </row>
    <row r="13" spans="1:9" ht="15.6" customHeight="1" x14ac:dyDescent="0.3">
      <c r="A13" s="10"/>
      <c r="B13" s="161"/>
      <c r="C13" s="159"/>
      <c r="D13" s="5" t="s">
        <v>151</v>
      </c>
      <c r="E13" s="6" t="s">
        <v>152</v>
      </c>
      <c r="F13" s="7" t="s">
        <v>8</v>
      </c>
      <c r="G13" s="132">
        <v>84.820179914316014</v>
      </c>
      <c r="H13" s="132">
        <v>89.061188910031817</v>
      </c>
      <c r="I13" s="135">
        <v>114.63467400000002</v>
      </c>
    </row>
    <row r="14" spans="1:9" ht="15.6" customHeight="1" x14ac:dyDescent="0.3">
      <c r="A14" s="10"/>
      <c r="B14" s="161"/>
      <c r="C14" s="159"/>
      <c r="D14" s="5" t="s">
        <v>10</v>
      </c>
      <c r="E14" s="6" t="s">
        <v>11</v>
      </c>
      <c r="F14" s="7" t="s">
        <v>8</v>
      </c>
      <c r="G14" s="132">
        <v>83.659334100803989</v>
      </c>
      <c r="H14" s="132">
        <v>87.842300805844189</v>
      </c>
      <c r="I14" s="135">
        <v>113.06433600000003</v>
      </c>
    </row>
    <row r="15" spans="1:9" ht="15.6" customHeight="1" x14ac:dyDescent="0.3">
      <c r="A15" s="10"/>
      <c r="B15" s="161"/>
      <c r="C15" s="160"/>
      <c r="D15" s="99" t="s">
        <v>256</v>
      </c>
      <c r="E15" s="100" t="s">
        <v>12</v>
      </c>
      <c r="F15" s="125" t="s">
        <v>8</v>
      </c>
      <c r="G15" s="126">
        <f>I15/1.3</f>
        <v>47.692307692307693</v>
      </c>
      <c r="H15" s="126">
        <f>I15/1.25</f>
        <v>49.6</v>
      </c>
      <c r="I15" s="137">
        <f>Лист1!B2</f>
        <v>62</v>
      </c>
    </row>
    <row r="16" spans="1:9" s="37" customFormat="1" ht="15.6" customHeight="1" x14ac:dyDescent="0.3">
      <c r="A16" s="39"/>
      <c r="B16" s="161"/>
      <c r="C16" s="164">
        <v>55</v>
      </c>
      <c r="D16" s="5" t="s">
        <v>291</v>
      </c>
      <c r="E16" s="6" t="s">
        <v>292</v>
      </c>
      <c r="F16" s="7" t="s">
        <v>8</v>
      </c>
      <c r="G16" s="132">
        <v>84.898615442256002</v>
      </c>
      <c r="H16" s="132">
        <v>89.143546214368811</v>
      </c>
      <c r="I16" s="135">
        <v>114.73203495600004</v>
      </c>
    </row>
    <row r="17" spans="1:9" s="37" customFormat="1" ht="15.6" customHeight="1" x14ac:dyDescent="0.3">
      <c r="A17" s="39"/>
      <c r="B17" s="161"/>
      <c r="C17" s="166"/>
      <c r="D17" s="5" t="s">
        <v>280</v>
      </c>
      <c r="E17" s="6" t="s">
        <v>281</v>
      </c>
      <c r="F17" s="7" t="s">
        <v>8</v>
      </c>
      <c r="G17" s="132">
        <v>91.487199789215992</v>
      </c>
      <c r="H17" s="132">
        <v>96.061559778676795</v>
      </c>
      <c r="I17" s="135">
        <v>123.63585141600001</v>
      </c>
    </row>
    <row r="18" spans="1:9" s="37" customFormat="1" ht="15.6" customHeight="1" x14ac:dyDescent="0.3">
      <c r="A18" s="39"/>
      <c r="B18" s="161"/>
      <c r="C18" s="167"/>
      <c r="D18" s="99" t="s">
        <v>249</v>
      </c>
      <c r="E18" s="100" t="s">
        <v>282</v>
      </c>
      <c r="F18" s="125" t="s">
        <v>8</v>
      </c>
      <c r="G18" s="126">
        <f>I18/1.3</f>
        <v>40</v>
      </c>
      <c r="H18" s="126">
        <f>I18/1.25</f>
        <v>41.6</v>
      </c>
      <c r="I18" s="137">
        <f>Лист1!B3</f>
        <v>52</v>
      </c>
    </row>
    <row r="19" spans="1:9" ht="15.6" customHeight="1" x14ac:dyDescent="0.3">
      <c r="A19" s="10"/>
      <c r="B19" s="161"/>
      <c r="C19" s="156">
        <v>60</v>
      </c>
      <c r="D19" s="5" t="s">
        <v>23</v>
      </c>
      <c r="E19" s="6" t="s">
        <v>24</v>
      </c>
      <c r="F19" s="7" t="s">
        <v>8</v>
      </c>
      <c r="G19" s="132">
        <v>92.961787714487997</v>
      </c>
      <c r="H19" s="132">
        <v>97.609877100212401</v>
      </c>
      <c r="I19" s="135">
        <v>125.62704000000001</v>
      </c>
    </row>
    <row r="20" spans="1:9" ht="15.6" customHeight="1" x14ac:dyDescent="0.3">
      <c r="A20" s="10"/>
      <c r="B20" s="161"/>
      <c r="C20" s="158"/>
      <c r="D20" s="5" t="s">
        <v>25</v>
      </c>
      <c r="E20" s="6" t="s">
        <v>26</v>
      </c>
      <c r="F20" s="7" t="s">
        <v>8</v>
      </c>
      <c r="G20" s="132">
        <v>92.961787714487997</v>
      </c>
      <c r="H20" s="132">
        <v>97.609877100212401</v>
      </c>
      <c r="I20" s="135">
        <v>125.62704000000001</v>
      </c>
    </row>
    <row r="21" spans="1:9" ht="15.6" customHeight="1" x14ac:dyDescent="0.3">
      <c r="A21" s="10"/>
      <c r="B21" s="161"/>
      <c r="C21" s="159"/>
      <c r="D21" s="5" t="s">
        <v>27</v>
      </c>
      <c r="E21" s="6" t="s">
        <v>28</v>
      </c>
      <c r="F21" s="7" t="s">
        <v>8</v>
      </c>
      <c r="G21" s="132">
        <v>109.22931620924398</v>
      </c>
      <c r="H21" s="132">
        <v>114.69078201970618</v>
      </c>
      <c r="I21" s="135">
        <v>147.61177200000003</v>
      </c>
    </row>
    <row r="22" spans="1:9" s="37" customFormat="1" ht="15.6" customHeight="1" x14ac:dyDescent="0.3">
      <c r="A22" s="39"/>
      <c r="B22" s="161"/>
      <c r="C22" s="159"/>
      <c r="D22" s="5" t="s">
        <v>275</v>
      </c>
      <c r="E22" s="6" t="s">
        <v>276</v>
      </c>
      <c r="F22" s="7" t="s">
        <v>8</v>
      </c>
      <c r="G22" s="132">
        <v>116.71206557471999</v>
      </c>
      <c r="H22" s="132">
        <v>122.54766885345599</v>
      </c>
      <c r="I22" s="135">
        <v>157.72474872000001</v>
      </c>
    </row>
    <row r="23" spans="1:9" s="37" customFormat="1" ht="15.6" customHeight="1" x14ac:dyDescent="0.3">
      <c r="A23" s="39"/>
      <c r="B23" s="161"/>
      <c r="C23" s="159"/>
      <c r="D23" s="99" t="s">
        <v>246</v>
      </c>
      <c r="E23" s="100" t="s">
        <v>173</v>
      </c>
      <c r="F23" s="7" t="s">
        <v>8</v>
      </c>
      <c r="G23" s="46"/>
      <c r="H23" s="46"/>
      <c r="I23" s="138"/>
    </row>
    <row r="24" spans="1:9" ht="15.6" customHeight="1" x14ac:dyDescent="0.3">
      <c r="A24" s="10"/>
      <c r="B24" s="161"/>
      <c r="C24" s="159"/>
      <c r="D24" s="5" t="s">
        <v>13</v>
      </c>
      <c r="E24" s="6" t="s">
        <v>14</v>
      </c>
      <c r="F24" s="7" t="s">
        <v>8</v>
      </c>
      <c r="G24" s="132">
        <v>92.961787714487997</v>
      </c>
      <c r="H24" s="132">
        <v>97.609877100212401</v>
      </c>
      <c r="I24" s="135">
        <v>125.62704000000001</v>
      </c>
    </row>
    <row r="25" spans="1:9" ht="15.6" customHeight="1" x14ac:dyDescent="0.3">
      <c r="A25" s="10"/>
      <c r="B25" s="161"/>
      <c r="C25" s="160"/>
      <c r="D25" s="99" t="s">
        <v>257</v>
      </c>
      <c r="E25" s="100" t="s">
        <v>15</v>
      </c>
      <c r="F25" s="125" t="s">
        <v>8</v>
      </c>
      <c r="G25" s="126">
        <f>I25/1.3</f>
        <v>56.92307692307692</v>
      </c>
      <c r="H25" s="126">
        <f>I25/1.25</f>
        <v>59.2</v>
      </c>
      <c r="I25" s="137">
        <f>Лист1!B4</f>
        <v>74</v>
      </c>
    </row>
    <row r="26" spans="1:9" ht="15.6" customHeight="1" x14ac:dyDescent="0.3">
      <c r="A26" s="10"/>
      <c r="B26" s="161"/>
      <c r="C26" s="156">
        <v>65</v>
      </c>
      <c r="D26" s="5" t="s">
        <v>33</v>
      </c>
      <c r="E26" s="6" t="s">
        <v>218</v>
      </c>
      <c r="F26" s="97" t="s">
        <v>8</v>
      </c>
      <c r="G26" s="132">
        <v>110.39016202275602</v>
      </c>
      <c r="H26" s="132">
        <v>115.90967012389382</v>
      </c>
      <c r="I26" s="135">
        <v>149.18211000000002</v>
      </c>
    </row>
    <row r="27" spans="1:9" s="37" customFormat="1" ht="15.6" customHeight="1" x14ac:dyDescent="0.3">
      <c r="A27" s="39"/>
      <c r="B27" s="161"/>
      <c r="C27" s="158"/>
      <c r="D27" s="5" t="s">
        <v>283</v>
      </c>
      <c r="E27" s="6" t="s">
        <v>284</v>
      </c>
      <c r="F27" s="97" t="s">
        <v>8</v>
      </c>
      <c r="G27" s="132">
        <v>129.51274373452799</v>
      </c>
      <c r="H27" s="132">
        <v>135.98838092125439</v>
      </c>
      <c r="I27" s="135">
        <v>175.02359212800002</v>
      </c>
    </row>
    <row r="28" spans="1:9" s="37" customFormat="1" ht="15.6" customHeight="1" x14ac:dyDescent="0.3">
      <c r="A28" s="39"/>
      <c r="B28" s="161"/>
      <c r="C28" s="158"/>
      <c r="D28" s="99" t="s">
        <v>250</v>
      </c>
      <c r="E28" s="100" t="s">
        <v>285</v>
      </c>
      <c r="F28" s="125" t="s">
        <v>8</v>
      </c>
      <c r="G28" s="126">
        <f>I28/1.3</f>
        <v>67.692307692307693</v>
      </c>
      <c r="H28" s="126">
        <f>I28/1.25</f>
        <v>70.400000000000006</v>
      </c>
      <c r="I28" s="137">
        <f>Лист1!B5</f>
        <v>88</v>
      </c>
    </row>
    <row r="29" spans="1:9" ht="15.6" customHeight="1" x14ac:dyDescent="0.3">
      <c r="A29" s="10"/>
      <c r="B29" s="161"/>
      <c r="C29" s="158"/>
      <c r="D29" s="5" t="s">
        <v>16</v>
      </c>
      <c r="E29" s="6" t="s">
        <v>17</v>
      </c>
      <c r="F29" s="7" t="s">
        <v>8</v>
      </c>
      <c r="G29" s="132">
        <v>115.03354527680402</v>
      </c>
      <c r="H29" s="132">
        <v>120.78522254064423</v>
      </c>
      <c r="I29" s="135">
        <v>155.46346200000005</v>
      </c>
    </row>
    <row r="30" spans="1:9" ht="15.6" customHeight="1" x14ac:dyDescent="0.3">
      <c r="A30" s="10"/>
      <c r="B30" s="161"/>
      <c r="C30" s="157"/>
      <c r="D30" s="99" t="s">
        <v>258</v>
      </c>
      <c r="E30" s="100" t="s">
        <v>18</v>
      </c>
      <c r="F30" s="125" t="s">
        <v>8</v>
      </c>
      <c r="G30" s="126">
        <f>I30/1.3</f>
        <v>60</v>
      </c>
      <c r="H30" s="126">
        <f>I30/1.25</f>
        <v>62.4</v>
      </c>
      <c r="I30" s="137">
        <f>Лист1!B6</f>
        <v>78</v>
      </c>
    </row>
    <row r="31" spans="1:9" s="37" customFormat="1" ht="15.6" customHeight="1" x14ac:dyDescent="0.3">
      <c r="A31" s="39"/>
      <c r="B31" s="161"/>
      <c r="C31" s="156">
        <v>70</v>
      </c>
      <c r="D31" s="5" t="s">
        <v>289</v>
      </c>
      <c r="E31" s="6" t="s">
        <v>290</v>
      </c>
      <c r="F31" s="7" t="s">
        <v>8</v>
      </c>
      <c r="G31" s="132">
        <v>91.487199789215992</v>
      </c>
      <c r="H31" s="132">
        <v>96.061559778676795</v>
      </c>
      <c r="I31" s="135">
        <v>123.63585141600001</v>
      </c>
    </row>
    <row r="32" spans="1:9" s="37" customFormat="1" ht="15.6" customHeight="1" x14ac:dyDescent="0.3">
      <c r="A32" s="39"/>
      <c r="B32" s="161"/>
      <c r="C32" s="158"/>
      <c r="D32" s="5" t="s">
        <v>286</v>
      </c>
      <c r="E32" s="6" t="s">
        <v>287</v>
      </c>
      <c r="F32" s="7" t="s">
        <v>8</v>
      </c>
      <c r="G32" s="132">
        <v>150.407968377744</v>
      </c>
      <c r="H32" s="132">
        <v>157.9283667966312</v>
      </c>
      <c r="I32" s="135">
        <v>203.26141004400006</v>
      </c>
    </row>
    <row r="33" spans="1:9" s="37" customFormat="1" ht="15.6" customHeight="1" x14ac:dyDescent="0.3">
      <c r="A33" s="39"/>
      <c r="B33" s="161"/>
      <c r="C33" s="157"/>
      <c r="D33" s="99" t="s">
        <v>248</v>
      </c>
      <c r="E33" s="100" t="s">
        <v>288</v>
      </c>
      <c r="F33" s="125" t="s">
        <v>8</v>
      </c>
      <c r="G33" s="126">
        <f>I33/1.3</f>
        <v>74.615384615384613</v>
      </c>
      <c r="H33" s="126">
        <f>I33/1.25</f>
        <v>77.599999999999994</v>
      </c>
      <c r="I33" s="137">
        <f>Лист1!B7</f>
        <v>97</v>
      </c>
    </row>
    <row r="34" spans="1:9" s="37" customFormat="1" ht="31.2" customHeight="1" x14ac:dyDescent="0.3">
      <c r="A34" s="39"/>
      <c r="B34" s="161"/>
      <c r="C34" s="156">
        <v>75</v>
      </c>
      <c r="D34" s="5" t="s">
        <v>277</v>
      </c>
      <c r="E34" s="6" t="s">
        <v>278</v>
      </c>
      <c r="F34" s="7" t="s">
        <v>8</v>
      </c>
      <c r="G34" s="132">
        <v>131.77168693920001</v>
      </c>
      <c r="H34" s="132">
        <v>138.36027128616001</v>
      </c>
      <c r="I34" s="135">
        <v>178.07632920000006</v>
      </c>
    </row>
    <row r="35" spans="1:9" s="37" customFormat="1" ht="15.6" customHeight="1" x14ac:dyDescent="0.3">
      <c r="A35" s="39"/>
      <c r="B35" s="161"/>
      <c r="C35" s="157"/>
      <c r="D35" s="99" t="s">
        <v>245</v>
      </c>
      <c r="E35" s="100" t="s">
        <v>279</v>
      </c>
      <c r="F35" s="125" t="s">
        <v>8</v>
      </c>
      <c r="G35" s="126">
        <f>I35/1.3</f>
        <v>53.076923076923073</v>
      </c>
      <c r="H35" s="126">
        <f>I35/1.25</f>
        <v>55.2</v>
      </c>
      <c r="I35" s="137">
        <f>Лист1!B8</f>
        <v>69</v>
      </c>
    </row>
    <row r="36" spans="1:9" ht="40.200000000000003" customHeight="1" x14ac:dyDescent="0.3">
      <c r="A36" s="10"/>
      <c r="B36" s="161"/>
      <c r="C36" s="101">
        <v>21</v>
      </c>
      <c r="D36" s="5" t="s">
        <v>29</v>
      </c>
      <c r="E36" s="6" t="s">
        <v>30</v>
      </c>
      <c r="F36" s="7" t="s">
        <v>8</v>
      </c>
      <c r="G36" s="132">
        <v>119.69261563644001</v>
      </c>
      <c r="H36" s="132">
        <v>125.67724641826202</v>
      </c>
      <c r="I36" s="135">
        <v>161.74481400000002</v>
      </c>
    </row>
    <row r="37" spans="1:9" ht="34.950000000000003" customHeight="1" x14ac:dyDescent="0.3">
      <c r="A37" s="10"/>
      <c r="B37" s="161"/>
      <c r="C37" s="101">
        <v>27</v>
      </c>
      <c r="D37" s="5" t="s">
        <v>31</v>
      </c>
      <c r="E37" s="6" t="s">
        <v>32</v>
      </c>
      <c r="F37" s="7" t="s">
        <v>8</v>
      </c>
      <c r="G37" s="132">
        <v>148.72944807982805</v>
      </c>
      <c r="H37" s="132">
        <v>156.16592048381946</v>
      </c>
      <c r="I37" s="135">
        <v>201.00326400000003</v>
      </c>
    </row>
    <row r="38" spans="1:9" s="37" customFormat="1" ht="34.950000000000003" customHeight="1" x14ac:dyDescent="0.3">
      <c r="A38" s="39"/>
      <c r="B38" s="162"/>
      <c r="C38" s="164">
        <v>50</v>
      </c>
      <c r="D38" s="5" t="s">
        <v>293</v>
      </c>
      <c r="E38" s="6" t="s">
        <v>294</v>
      </c>
      <c r="F38" s="7" t="s">
        <v>8</v>
      </c>
      <c r="G38" s="132">
        <v>272.9556372312</v>
      </c>
      <c r="H38" s="132">
        <v>286.60341909276002</v>
      </c>
      <c r="I38" s="135">
        <v>368.87239620000014</v>
      </c>
    </row>
    <row r="39" spans="1:9" s="37" customFormat="1" ht="34.950000000000003" customHeight="1" x14ac:dyDescent="0.3">
      <c r="A39" s="40"/>
      <c r="B39" s="163"/>
      <c r="C39" s="165"/>
      <c r="D39" s="5" t="s">
        <v>295</v>
      </c>
      <c r="E39" s="6" t="s">
        <v>296</v>
      </c>
      <c r="F39" s="7" t="s">
        <v>8</v>
      </c>
      <c r="G39" s="132">
        <v>261.66092120783998</v>
      </c>
      <c r="H39" s="132">
        <v>274.74396726823198</v>
      </c>
      <c r="I39" s="135">
        <v>353.60871084000007</v>
      </c>
    </row>
    <row r="40" spans="1:9" s="37" customFormat="1" ht="15.6" customHeight="1" x14ac:dyDescent="0.4">
      <c r="A40" s="20"/>
      <c r="B40" s="24"/>
      <c r="C40" s="78"/>
      <c r="D40" s="19"/>
      <c r="E40" s="15" t="s">
        <v>297</v>
      </c>
      <c r="F40" s="17"/>
      <c r="G40" s="62"/>
      <c r="H40" s="62"/>
      <c r="I40" s="136"/>
    </row>
    <row r="41" spans="1:9" s="37" customFormat="1" ht="36" customHeight="1" x14ac:dyDescent="0.3">
      <c r="A41" s="39"/>
      <c r="B41" s="174" t="s">
        <v>304</v>
      </c>
      <c r="C41" s="156">
        <v>60</v>
      </c>
      <c r="D41" s="5" t="s">
        <v>298</v>
      </c>
      <c r="E41" s="6" t="s">
        <v>299</v>
      </c>
      <c r="F41" s="7" t="s">
        <v>8</v>
      </c>
      <c r="G41" s="46">
        <v>295.81399108800002</v>
      </c>
      <c r="H41" s="46">
        <v>310.60469064240004</v>
      </c>
      <c r="I41" s="138">
        <v>399.76318800000007</v>
      </c>
    </row>
    <row r="42" spans="1:9" s="37" customFormat="1" ht="36" customHeight="1" x14ac:dyDescent="0.3">
      <c r="A42" s="39"/>
      <c r="B42" s="171"/>
      <c r="C42" s="157"/>
      <c r="D42" s="99"/>
      <c r="E42" s="100" t="s">
        <v>302</v>
      </c>
      <c r="F42" s="125" t="s">
        <v>8</v>
      </c>
      <c r="G42" s="126">
        <f>I42/1.3</f>
        <v>91.538461538461533</v>
      </c>
      <c r="H42" s="126">
        <f>I42/1.25</f>
        <v>95.2</v>
      </c>
      <c r="I42" s="137">
        <f>Лист1!B9</f>
        <v>119</v>
      </c>
    </row>
    <row r="43" spans="1:9" s="37" customFormat="1" ht="37.5" customHeight="1" x14ac:dyDescent="0.3">
      <c r="A43" s="48"/>
      <c r="B43" s="171"/>
      <c r="C43" s="102"/>
      <c r="D43" s="5" t="s">
        <v>313</v>
      </c>
      <c r="E43" s="6" t="s">
        <v>314</v>
      </c>
      <c r="F43" s="7" t="s">
        <v>8</v>
      </c>
      <c r="G43" s="46">
        <v>186.2128156</v>
      </c>
      <c r="H43" s="46">
        <v>195.52345638</v>
      </c>
      <c r="I43" s="138">
        <v>251.90000000000003</v>
      </c>
    </row>
    <row r="44" spans="1:9" s="37" customFormat="1" ht="37.5" customHeight="1" x14ac:dyDescent="0.3">
      <c r="A44" s="39"/>
      <c r="B44" s="171"/>
      <c r="C44" s="156">
        <v>80</v>
      </c>
      <c r="D44" s="5" t="s">
        <v>300</v>
      </c>
      <c r="E44" s="6" t="s">
        <v>301</v>
      </c>
      <c r="F44" s="7" t="s">
        <v>8</v>
      </c>
      <c r="G44" s="46">
        <v>338.84148070079999</v>
      </c>
      <c r="H44" s="46">
        <v>355.78355473584003</v>
      </c>
      <c r="I44" s="138">
        <v>457.9105608000001</v>
      </c>
    </row>
    <row r="45" spans="1:9" s="37" customFormat="1" ht="43.5" customHeight="1" x14ac:dyDescent="0.3">
      <c r="A45" s="39"/>
      <c r="B45" s="172"/>
      <c r="C45" s="157"/>
      <c r="D45" s="99"/>
      <c r="E45" s="100" t="s">
        <v>303</v>
      </c>
      <c r="F45" s="125" t="s">
        <v>8</v>
      </c>
      <c r="G45" s="126">
        <f>I45/1.3</f>
        <v>129.23076923076923</v>
      </c>
      <c r="H45" s="126">
        <f>I45/1.25</f>
        <v>134.4</v>
      </c>
      <c r="I45" s="137">
        <f>Лист1!B10</f>
        <v>168</v>
      </c>
    </row>
    <row r="46" spans="1:9" s="37" customFormat="1" ht="15.6" customHeight="1" x14ac:dyDescent="0.4">
      <c r="A46" s="20"/>
      <c r="B46" s="24"/>
      <c r="C46" s="79"/>
      <c r="D46" s="19"/>
      <c r="E46" s="15" t="s">
        <v>446</v>
      </c>
      <c r="F46" s="17"/>
      <c r="G46" s="62"/>
      <c r="H46" s="61"/>
      <c r="I46" s="136"/>
    </row>
    <row r="47" spans="1:9" s="37" customFormat="1" ht="36" customHeight="1" x14ac:dyDescent="0.3">
      <c r="A47" s="63"/>
      <c r="B47" s="170" t="s">
        <v>447</v>
      </c>
      <c r="C47" s="101">
        <v>50</v>
      </c>
      <c r="D47" s="5" t="s">
        <v>448</v>
      </c>
      <c r="E47" s="6" t="s">
        <v>449</v>
      </c>
      <c r="F47" s="7" t="s">
        <v>8</v>
      </c>
      <c r="G47" s="132">
        <v>86.243503500000003</v>
      </c>
      <c r="H47" s="133">
        <v>90.555853500000012</v>
      </c>
      <c r="I47" s="135">
        <v>116.55000000000001</v>
      </c>
    </row>
    <row r="48" spans="1:9" s="37" customFormat="1" ht="36" customHeight="1" x14ac:dyDescent="0.3">
      <c r="A48" s="63"/>
      <c r="B48" s="171"/>
      <c r="C48" s="102"/>
      <c r="D48" s="5"/>
      <c r="E48" s="100" t="s">
        <v>450</v>
      </c>
      <c r="F48" s="125" t="s">
        <v>8</v>
      </c>
      <c r="G48" s="126">
        <f>I48/1.3</f>
        <v>38.46153846153846</v>
      </c>
      <c r="H48" s="126">
        <f>I48/1.25</f>
        <v>40</v>
      </c>
      <c r="I48" s="137">
        <f>Лист1!B35</f>
        <v>50</v>
      </c>
    </row>
    <row r="49" spans="1:9" s="37" customFormat="1" ht="37.5" customHeight="1" x14ac:dyDescent="0.3">
      <c r="A49" s="63"/>
      <c r="B49" s="171"/>
      <c r="C49" s="101">
        <v>70</v>
      </c>
      <c r="D49" s="5" t="s">
        <v>451</v>
      </c>
      <c r="E49" s="6" t="s">
        <v>452</v>
      </c>
      <c r="F49" s="7" t="s">
        <v>8</v>
      </c>
      <c r="G49" s="132">
        <v>123.14950725000001</v>
      </c>
      <c r="H49" s="133">
        <v>129.30723225000003</v>
      </c>
      <c r="I49" s="135">
        <v>166.42500000000001</v>
      </c>
    </row>
    <row r="50" spans="1:9" s="37" customFormat="1" ht="37.5" customHeight="1" x14ac:dyDescent="0.3">
      <c r="A50" s="63"/>
      <c r="B50" s="171"/>
      <c r="C50" s="102"/>
      <c r="D50" s="5"/>
      <c r="E50" s="100" t="s">
        <v>453</v>
      </c>
      <c r="F50" s="125" t="s">
        <v>8</v>
      </c>
      <c r="G50" s="126">
        <f>I50/1.3</f>
        <v>53.846153846153847</v>
      </c>
      <c r="H50" s="126">
        <f>I50/1.25</f>
        <v>56</v>
      </c>
      <c r="I50" s="137">
        <f>Лист1!B34</f>
        <v>70</v>
      </c>
    </row>
    <row r="51" spans="1:9" s="37" customFormat="1" ht="37.5" customHeight="1" x14ac:dyDescent="0.3">
      <c r="A51" s="63"/>
      <c r="B51" s="171"/>
      <c r="C51" s="101">
        <v>50</v>
      </c>
      <c r="D51" s="5" t="s">
        <v>454</v>
      </c>
      <c r="E51" s="6" t="s">
        <v>455</v>
      </c>
      <c r="F51" s="7" t="s">
        <v>8</v>
      </c>
      <c r="G51" s="132">
        <v>82.747145250000003</v>
      </c>
      <c r="H51" s="133">
        <v>86.884670250000013</v>
      </c>
      <c r="I51" s="135">
        <v>111.825</v>
      </c>
    </row>
    <row r="52" spans="1:9" s="37" customFormat="1" ht="43.5" customHeight="1" x14ac:dyDescent="0.3">
      <c r="A52" s="63"/>
      <c r="B52" s="172"/>
      <c r="C52" s="101">
        <v>70</v>
      </c>
      <c r="D52" s="5" t="s">
        <v>456</v>
      </c>
      <c r="E52" s="6" t="s">
        <v>457</v>
      </c>
      <c r="F52" s="7" t="s">
        <v>8</v>
      </c>
      <c r="G52" s="132">
        <v>101.6274798</v>
      </c>
      <c r="H52" s="133">
        <v>106.70905980000003</v>
      </c>
      <c r="I52" s="135">
        <v>137.34000000000003</v>
      </c>
    </row>
    <row r="53" spans="1:9" s="37" customFormat="1" ht="15.6" customHeight="1" x14ac:dyDescent="0.4">
      <c r="A53" s="20"/>
      <c r="B53" s="24"/>
      <c r="C53" s="79"/>
      <c r="D53" s="19"/>
      <c r="E53" s="15" t="s">
        <v>458</v>
      </c>
      <c r="F53" s="17"/>
      <c r="G53" s="62"/>
      <c r="H53" s="61"/>
      <c r="I53" s="136"/>
    </row>
    <row r="54" spans="1:9" s="37" customFormat="1" ht="36" customHeight="1" x14ac:dyDescent="0.3">
      <c r="A54" s="63"/>
      <c r="B54" s="170" t="s">
        <v>459</v>
      </c>
      <c r="C54" s="101"/>
      <c r="D54" s="5" t="s">
        <v>460</v>
      </c>
      <c r="E54" s="6" t="s">
        <v>461</v>
      </c>
      <c r="F54" s="7" t="s">
        <v>8</v>
      </c>
      <c r="G54" s="132">
        <v>206.79016627500002</v>
      </c>
      <c r="H54" s="132">
        <v>217.13009377500001</v>
      </c>
      <c r="I54" s="135">
        <v>279.45749999999998</v>
      </c>
    </row>
    <row r="55" spans="1:9" s="37" customFormat="1" ht="36" customHeight="1" x14ac:dyDescent="0.3">
      <c r="A55" s="63"/>
      <c r="B55" s="171"/>
      <c r="C55" s="102"/>
      <c r="D55" s="5"/>
      <c r="E55" s="100" t="s">
        <v>462</v>
      </c>
      <c r="F55" s="125" t="s">
        <v>8</v>
      </c>
      <c r="G55" s="126">
        <f>I55/1.3</f>
        <v>81.538461538461533</v>
      </c>
      <c r="H55" s="126">
        <f>I55/1.25</f>
        <v>84.8</v>
      </c>
      <c r="I55" s="137">
        <f>Лист1!B33</f>
        <v>106</v>
      </c>
    </row>
    <row r="56" spans="1:9" s="37" customFormat="1" ht="45" customHeight="1" x14ac:dyDescent="0.3">
      <c r="A56" s="63"/>
      <c r="B56" s="171"/>
      <c r="C56" s="101"/>
      <c r="D56" s="5"/>
      <c r="E56" s="6"/>
      <c r="F56" s="7" t="s">
        <v>8</v>
      </c>
      <c r="G56" s="46"/>
      <c r="H56" s="47"/>
      <c r="I56" s="138"/>
    </row>
    <row r="57" spans="1:9" s="37" customFormat="1" ht="15.6" customHeight="1" x14ac:dyDescent="0.4">
      <c r="A57" s="20"/>
      <c r="B57" s="24"/>
      <c r="C57" s="79"/>
      <c r="D57" s="19"/>
      <c r="E57" s="15" t="s">
        <v>224</v>
      </c>
      <c r="F57" s="17"/>
      <c r="G57" s="62"/>
      <c r="H57" s="61"/>
      <c r="I57" s="136"/>
    </row>
    <row r="58" spans="1:9" s="37" customFormat="1" ht="36" customHeight="1" x14ac:dyDescent="0.3">
      <c r="A58" s="63"/>
      <c r="B58" s="170" t="s">
        <v>463</v>
      </c>
      <c r="C58" s="101"/>
      <c r="D58" s="5" t="s">
        <v>464</v>
      </c>
      <c r="E58" s="6" t="s">
        <v>465</v>
      </c>
      <c r="F58" s="7" t="s">
        <v>8</v>
      </c>
      <c r="G58" s="46">
        <f>I58*0.73997</f>
        <v>202.973771</v>
      </c>
      <c r="H58" s="46">
        <f>I58*0.77697</f>
        <v>213.12287100000003</v>
      </c>
      <c r="I58" s="138">
        <v>274.3</v>
      </c>
    </row>
    <row r="59" spans="1:9" s="37" customFormat="1" ht="36" customHeight="1" x14ac:dyDescent="0.3">
      <c r="A59" s="63"/>
      <c r="B59" s="171"/>
      <c r="C59" s="102"/>
      <c r="D59" s="5"/>
      <c r="E59" s="100" t="s">
        <v>466</v>
      </c>
      <c r="F59" s="125" t="s">
        <v>8</v>
      </c>
      <c r="G59" s="126">
        <f>I59/1.3</f>
        <v>59.230769230769226</v>
      </c>
      <c r="H59" s="126">
        <f>I59/1.25</f>
        <v>61.6</v>
      </c>
      <c r="I59" s="137">
        <f>Лист1!B36</f>
        <v>77</v>
      </c>
    </row>
    <row r="60" spans="1:9" s="37" customFormat="1" ht="37.5" customHeight="1" x14ac:dyDescent="0.3">
      <c r="A60" s="63"/>
      <c r="B60" s="171"/>
      <c r="C60" s="101"/>
      <c r="D60" s="5" t="s">
        <v>467</v>
      </c>
      <c r="E60" s="6" t="s">
        <v>468</v>
      </c>
      <c r="F60" s="7" t="s">
        <v>8</v>
      </c>
      <c r="G60" s="46">
        <f>I60*0.73997</f>
        <v>209.78149500000001</v>
      </c>
      <c r="H60" s="46">
        <f>I60*0.77697</f>
        <v>220.27099500000003</v>
      </c>
      <c r="I60" s="138">
        <v>283.5</v>
      </c>
    </row>
    <row r="61" spans="1:9" s="37" customFormat="1" ht="37.5" customHeight="1" x14ac:dyDescent="0.3">
      <c r="A61" s="63"/>
      <c r="B61" s="171"/>
      <c r="C61" s="102"/>
      <c r="D61" s="5"/>
      <c r="E61" s="100" t="s">
        <v>469</v>
      </c>
      <c r="F61" s="125" t="s">
        <v>8</v>
      </c>
      <c r="G61" s="126">
        <f>I61/1.3</f>
        <v>75.384615384615387</v>
      </c>
      <c r="H61" s="126">
        <f>I61/1.25</f>
        <v>78.400000000000006</v>
      </c>
      <c r="I61" s="137">
        <f>Лист1!B37</f>
        <v>98</v>
      </c>
    </row>
    <row r="62" spans="1:9" s="37" customFormat="1" ht="21" x14ac:dyDescent="0.3">
      <c r="A62" s="20"/>
      <c r="B62" s="24"/>
      <c r="C62" s="78"/>
      <c r="D62" s="19"/>
      <c r="E62" s="15" t="s">
        <v>470</v>
      </c>
      <c r="F62" s="15"/>
      <c r="G62" s="62"/>
      <c r="H62" s="62"/>
      <c r="I62" s="136"/>
    </row>
    <row r="63" spans="1:9" s="37" customFormat="1" ht="31.95" customHeight="1" x14ac:dyDescent="0.3">
      <c r="B63" s="199" t="s">
        <v>239</v>
      </c>
      <c r="C63" s="156">
        <v>60</v>
      </c>
      <c r="D63" s="103" t="s">
        <v>272</v>
      </c>
      <c r="E63" s="104" t="s">
        <v>273</v>
      </c>
      <c r="F63" s="7" t="s">
        <v>8</v>
      </c>
      <c r="G63" s="46">
        <v>123.34547022335998</v>
      </c>
      <c r="H63" s="46">
        <v>129.51274373452799</v>
      </c>
      <c r="I63" s="138">
        <v>175</v>
      </c>
    </row>
    <row r="64" spans="1:9" s="37" customFormat="1" ht="31.95" customHeight="1" x14ac:dyDescent="0.3">
      <c r="B64" s="177"/>
      <c r="C64" s="158"/>
      <c r="D64" s="5" t="s">
        <v>225</v>
      </c>
      <c r="E64" s="54" t="s">
        <v>226</v>
      </c>
      <c r="F64" s="7" t="s">
        <v>8</v>
      </c>
      <c r="G64" s="46">
        <v>249.00167599999997</v>
      </c>
      <c r="H64" s="46">
        <v>261.45175979999999</v>
      </c>
      <c r="I64" s="138">
        <v>353</v>
      </c>
    </row>
    <row r="65" spans="1:9" s="37" customFormat="1" ht="31.95" customHeight="1" x14ac:dyDescent="0.3">
      <c r="B65" s="200"/>
      <c r="C65" s="158"/>
      <c r="D65" s="5" t="s">
        <v>227</v>
      </c>
      <c r="E65" s="54" t="s">
        <v>228</v>
      </c>
      <c r="F65" s="7" t="s">
        <v>8</v>
      </c>
      <c r="G65" s="46">
        <v>249.00167599999997</v>
      </c>
      <c r="H65" s="46">
        <v>261.45175979999999</v>
      </c>
      <c r="I65" s="138">
        <v>353</v>
      </c>
    </row>
    <row r="66" spans="1:9" s="37" customFormat="1" ht="31.95" customHeight="1" x14ac:dyDescent="0.3">
      <c r="B66" s="200"/>
      <c r="C66" s="157"/>
      <c r="D66" s="99" t="s">
        <v>229</v>
      </c>
      <c r="E66" s="84" t="s">
        <v>230</v>
      </c>
      <c r="F66" s="125" t="s">
        <v>8</v>
      </c>
      <c r="G66" s="126">
        <f>I66/1.3</f>
        <v>80.769230769230759</v>
      </c>
      <c r="H66" s="126">
        <f>I66/1.25</f>
        <v>84</v>
      </c>
      <c r="I66" s="137">
        <f>Лист1!B11</f>
        <v>105</v>
      </c>
    </row>
    <row r="67" spans="1:9" s="37" customFormat="1" ht="31.95" customHeight="1" x14ac:dyDescent="0.3">
      <c r="B67" s="200"/>
      <c r="C67" s="156">
        <v>60</v>
      </c>
      <c r="D67" s="5" t="s">
        <v>473</v>
      </c>
      <c r="E67" s="54" t="s">
        <v>474</v>
      </c>
      <c r="F67" s="7" t="s">
        <v>8</v>
      </c>
      <c r="G67" s="46">
        <v>249.00167599999997</v>
      </c>
      <c r="H67" s="46">
        <v>261.06192000000004</v>
      </c>
      <c r="I67" s="138">
        <v>352</v>
      </c>
    </row>
    <row r="68" spans="1:9" s="37" customFormat="1" ht="31.95" customHeight="1" x14ac:dyDescent="0.3">
      <c r="B68" s="200"/>
      <c r="C68" s="157"/>
      <c r="D68" s="99"/>
      <c r="E68" s="84" t="s">
        <v>475</v>
      </c>
      <c r="F68" s="125" t="s">
        <v>8</v>
      </c>
      <c r="G68" s="126">
        <f>I68/1.3</f>
        <v>88.461538461538453</v>
      </c>
      <c r="H68" s="126">
        <f>I68/1.25</f>
        <v>92</v>
      </c>
      <c r="I68" s="137">
        <f>Лист1!B39</f>
        <v>115</v>
      </c>
    </row>
    <row r="69" spans="1:9" s="37" customFormat="1" ht="31.95" customHeight="1" x14ac:dyDescent="0.3">
      <c r="B69" s="200"/>
      <c r="C69" s="156"/>
      <c r="D69" s="5" t="s">
        <v>411</v>
      </c>
      <c r="E69" s="54" t="s">
        <v>410</v>
      </c>
      <c r="F69" s="7" t="s">
        <v>8</v>
      </c>
      <c r="G69" s="46">
        <v>308.99943199999996</v>
      </c>
      <c r="H69" s="46">
        <v>324.44940359999998</v>
      </c>
      <c r="I69" s="138">
        <v>439</v>
      </c>
    </row>
    <row r="70" spans="1:9" s="37" customFormat="1" ht="31.95" customHeight="1" x14ac:dyDescent="0.3">
      <c r="B70" s="200"/>
      <c r="C70" s="157"/>
      <c r="D70" s="5" t="s">
        <v>409</v>
      </c>
      <c r="E70" s="54" t="s">
        <v>408</v>
      </c>
      <c r="F70" s="7" t="s">
        <v>8</v>
      </c>
      <c r="G70" s="46">
        <v>308.99943199999996</v>
      </c>
      <c r="H70" s="46">
        <v>324.44940359999998</v>
      </c>
      <c r="I70" s="138">
        <v>439</v>
      </c>
    </row>
    <row r="71" spans="1:9" s="37" customFormat="1" ht="31.95" customHeight="1" x14ac:dyDescent="0.3">
      <c r="B71" s="200"/>
      <c r="C71" s="164">
        <v>80</v>
      </c>
      <c r="D71" s="5" t="s">
        <v>310</v>
      </c>
      <c r="E71" s="54" t="s">
        <v>311</v>
      </c>
      <c r="F71" s="7" t="s">
        <v>8</v>
      </c>
      <c r="G71" s="46">
        <v>145.43631872</v>
      </c>
      <c r="H71" s="46">
        <v>152.708134656</v>
      </c>
      <c r="I71" s="138">
        <v>206</v>
      </c>
    </row>
    <row r="72" spans="1:9" s="37" customFormat="1" ht="31.95" customHeight="1" x14ac:dyDescent="0.3">
      <c r="B72" s="200"/>
      <c r="C72" s="173"/>
      <c r="D72" s="5" t="s">
        <v>231</v>
      </c>
      <c r="E72" s="54" t="s">
        <v>232</v>
      </c>
      <c r="F72" s="7" t="s">
        <v>8</v>
      </c>
      <c r="G72" s="46">
        <v>299.39961522239997</v>
      </c>
      <c r="H72" s="46">
        <v>314.36959598351996</v>
      </c>
      <c r="I72" s="138">
        <v>425</v>
      </c>
    </row>
    <row r="73" spans="1:9" s="37" customFormat="1" ht="31.95" customHeight="1" x14ac:dyDescent="0.3">
      <c r="B73" s="200"/>
      <c r="C73" s="173"/>
      <c r="D73" s="5" t="s">
        <v>233</v>
      </c>
      <c r="E73" s="54" t="s">
        <v>234</v>
      </c>
      <c r="F73" s="7" t="s">
        <v>8</v>
      </c>
      <c r="G73" s="46">
        <v>299.39961522239997</v>
      </c>
      <c r="H73" s="46">
        <v>314.36959598351996</v>
      </c>
      <c r="I73" s="138">
        <v>425</v>
      </c>
    </row>
    <row r="74" spans="1:9" s="37" customFormat="1" ht="31.95" customHeight="1" x14ac:dyDescent="0.3">
      <c r="B74" s="200"/>
      <c r="C74" s="173"/>
      <c r="D74" s="5" t="s">
        <v>235</v>
      </c>
      <c r="E74" s="54" t="s">
        <v>236</v>
      </c>
      <c r="F74" s="7" t="s">
        <v>8</v>
      </c>
      <c r="G74" s="46">
        <v>276.09305834879996</v>
      </c>
      <c r="H74" s="46">
        <v>289.89771126623998</v>
      </c>
      <c r="I74" s="138">
        <v>392</v>
      </c>
    </row>
    <row r="75" spans="1:9" s="37" customFormat="1" ht="31.95" customHeight="1" x14ac:dyDescent="0.3">
      <c r="B75" s="201"/>
      <c r="C75" s="165"/>
      <c r="D75" s="99" t="s">
        <v>237</v>
      </c>
      <c r="E75" s="84" t="s">
        <v>238</v>
      </c>
      <c r="F75" s="125" t="s">
        <v>8</v>
      </c>
      <c r="G75" s="134">
        <f>I75/1.3</f>
        <v>123.07692307692307</v>
      </c>
      <c r="H75" s="134">
        <f>I75/1.25</f>
        <v>128</v>
      </c>
      <c r="I75" s="139">
        <f>Лист1!B12</f>
        <v>160</v>
      </c>
    </row>
    <row r="76" spans="1:9" s="37" customFormat="1" ht="15.6" x14ac:dyDescent="0.3">
      <c r="A76" s="38"/>
      <c r="B76" s="179" t="s">
        <v>262</v>
      </c>
      <c r="C76" s="105"/>
      <c r="D76" s="5" t="s">
        <v>263</v>
      </c>
      <c r="E76" s="96" t="s">
        <v>264</v>
      </c>
      <c r="F76" s="7" t="s">
        <v>271</v>
      </c>
      <c r="G76" s="46">
        <v>12.011840850240002</v>
      </c>
      <c r="H76" s="46">
        <v>12.612432892752002</v>
      </c>
      <c r="I76" s="138">
        <v>16.232808240000001</v>
      </c>
    </row>
    <row r="77" spans="1:9" s="37" customFormat="1" ht="15.6" x14ac:dyDescent="0.3">
      <c r="B77" s="180"/>
      <c r="C77" s="106"/>
      <c r="D77" s="5" t="s">
        <v>265</v>
      </c>
      <c r="E77" s="96" t="s">
        <v>266</v>
      </c>
      <c r="F77" s="7" t="s">
        <v>271</v>
      </c>
      <c r="G77" s="46">
        <v>12.011840850240002</v>
      </c>
      <c r="H77" s="46">
        <v>12.612432892752002</v>
      </c>
      <c r="I77" s="138">
        <v>16.232808240000001</v>
      </c>
    </row>
    <row r="78" spans="1:9" s="37" customFormat="1" ht="15.6" x14ac:dyDescent="0.3">
      <c r="B78" s="180"/>
      <c r="C78" s="106"/>
      <c r="D78" s="5" t="s">
        <v>267</v>
      </c>
      <c r="E78" s="96" t="s">
        <v>268</v>
      </c>
      <c r="F78" s="7" t="s">
        <v>271</v>
      </c>
      <c r="G78" s="46">
        <v>13.446090503999999</v>
      </c>
      <c r="H78" s="46">
        <v>14.1183950292</v>
      </c>
      <c r="I78" s="138">
        <v>18.171054000000002</v>
      </c>
    </row>
    <row r="79" spans="1:9" s="37" customFormat="1" ht="15.6" x14ac:dyDescent="0.3">
      <c r="B79" s="181"/>
      <c r="C79" s="107"/>
      <c r="D79" s="5" t="s">
        <v>269</v>
      </c>
      <c r="E79" s="96" t="s">
        <v>270</v>
      </c>
      <c r="F79" s="7" t="s">
        <v>271</v>
      </c>
      <c r="G79" s="46">
        <v>13.446090503999999</v>
      </c>
      <c r="H79" s="46">
        <v>14.1183950292</v>
      </c>
      <c r="I79" s="138">
        <v>18.171054000000002</v>
      </c>
    </row>
    <row r="80" spans="1:9" ht="15.6" customHeight="1" x14ac:dyDescent="0.3">
      <c r="A80" s="20"/>
      <c r="B80" s="15"/>
      <c r="C80" s="78"/>
      <c r="D80" s="19"/>
      <c r="E80" s="15" t="s">
        <v>189</v>
      </c>
      <c r="F80" s="15"/>
      <c r="G80" s="62"/>
      <c r="H80" s="62"/>
      <c r="I80" s="136"/>
    </row>
    <row r="81" spans="1:9" ht="30.6" customHeight="1" x14ac:dyDescent="0.3">
      <c r="A81" s="27"/>
      <c r="B81" s="175" t="s">
        <v>206</v>
      </c>
      <c r="C81" s="164">
        <v>60</v>
      </c>
      <c r="D81" s="5" t="s">
        <v>45</v>
      </c>
      <c r="E81" s="9" t="s">
        <v>46</v>
      </c>
      <c r="F81" s="7" t="s">
        <v>8</v>
      </c>
      <c r="G81" s="46">
        <v>117.30966959711998</v>
      </c>
      <c r="H81" s="46">
        <v>123.17515307697599</v>
      </c>
      <c r="I81" s="138">
        <v>166</v>
      </c>
    </row>
    <row r="82" spans="1:9" ht="31.2" customHeight="1" x14ac:dyDescent="0.3">
      <c r="A82" s="28"/>
      <c r="B82" s="176"/>
      <c r="C82" s="166"/>
      <c r="D82" s="5" t="s">
        <v>47</v>
      </c>
      <c r="E82" s="9" t="s">
        <v>48</v>
      </c>
      <c r="F82" s="7" t="s">
        <v>8</v>
      </c>
      <c r="G82" s="46">
        <v>117.30966959711998</v>
      </c>
      <c r="H82" s="46">
        <v>123.17515307697599</v>
      </c>
      <c r="I82" s="138">
        <v>166</v>
      </c>
    </row>
    <row r="83" spans="1:9" ht="15.6" customHeight="1" x14ac:dyDescent="0.3">
      <c r="A83" s="28"/>
      <c r="B83" s="176"/>
      <c r="C83" s="166"/>
      <c r="D83" s="5" t="s">
        <v>36</v>
      </c>
      <c r="E83" s="9" t="s">
        <v>37</v>
      </c>
      <c r="F83" s="7" t="s">
        <v>8</v>
      </c>
      <c r="G83" s="46">
        <v>147.74265443783997</v>
      </c>
      <c r="H83" s="46">
        <v>155.12978715973199</v>
      </c>
      <c r="I83" s="138">
        <v>210</v>
      </c>
    </row>
    <row r="84" spans="1:9" ht="15.6" customHeight="1" x14ac:dyDescent="0.3">
      <c r="A84" s="28"/>
      <c r="B84" s="176"/>
      <c r="C84" s="167"/>
      <c r="D84" s="99" t="s">
        <v>241</v>
      </c>
      <c r="E84" s="108" t="s">
        <v>38</v>
      </c>
      <c r="F84" s="125" t="s">
        <v>8</v>
      </c>
      <c r="G84" s="126">
        <f>I84/1.3</f>
        <v>63.076923076923073</v>
      </c>
      <c r="H84" s="126">
        <f>I84/1.25</f>
        <v>65.599999999999994</v>
      </c>
      <c r="I84" s="137">
        <f>Лист1!B13</f>
        <v>82</v>
      </c>
    </row>
    <row r="85" spans="1:9" ht="31.95" customHeight="1" x14ac:dyDescent="0.3">
      <c r="A85" s="28"/>
      <c r="B85" s="177"/>
      <c r="C85" s="164">
        <v>75</v>
      </c>
      <c r="D85" s="5" t="s">
        <v>49</v>
      </c>
      <c r="E85" s="9" t="s">
        <v>50</v>
      </c>
      <c r="F85" s="7" t="s">
        <v>8</v>
      </c>
      <c r="G85" s="46">
        <v>133.90812131928001</v>
      </c>
      <c r="H85" s="46">
        <v>140.60352738524401</v>
      </c>
      <c r="I85" s="138">
        <v>190</v>
      </c>
    </row>
    <row r="86" spans="1:9" ht="31.2" customHeight="1" x14ac:dyDescent="0.3">
      <c r="A86" s="28"/>
      <c r="B86" s="177"/>
      <c r="C86" s="166"/>
      <c r="D86" s="5" t="s">
        <v>51</v>
      </c>
      <c r="E86" s="9" t="s">
        <v>52</v>
      </c>
      <c r="F86" s="7" t="s">
        <v>8</v>
      </c>
      <c r="G86" s="46">
        <v>133.90812131928001</v>
      </c>
      <c r="H86" s="46">
        <v>140.60352738524401</v>
      </c>
      <c r="I86" s="138">
        <v>190</v>
      </c>
    </row>
    <row r="87" spans="1:9" ht="15.6" customHeight="1" x14ac:dyDescent="0.3">
      <c r="A87" s="28"/>
      <c r="B87" s="177"/>
      <c r="C87" s="166"/>
      <c r="D87" s="5" t="s">
        <v>39</v>
      </c>
      <c r="E87" s="9" t="s">
        <v>40</v>
      </c>
      <c r="F87" s="7" t="s">
        <v>8</v>
      </c>
      <c r="G87" s="46">
        <v>165.99945732216003</v>
      </c>
      <c r="H87" s="46">
        <v>174.29943018826805</v>
      </c>
      <c r="I87" s="138">
        <v>235</v>
      </c>
    </row>
    <row r="88" spans="1:9" ht="15.6" customHeight="1" x14ac:dyDescent="0.3">
      <c r="A88" s="28"/>
      <c r="B88" s="177"/>
      <c r="C88" s="167"/>
      <c r="D88" s="99" t="s">
        <v>251</v>
      </c>
      <c r="E88" s="108" t="s">
        <v>41</v>
      </c>
      <c r="F88" s="125" t="s">
        <v>8</v>
      </c>
      <c r="G88" s="126">
        <f>I88/1.3</f>
        <v>110</v>
      </c>
      <c r="H88" s="126">
        <f>I88/1.25</f>
        <v>114.4</v>
      </c>
      <c r="I88" s="137">
        <f>Лист1!B14</f>
        <v>143</v>
      </c>
    </row>
    <row r="89" spans="1:9" ht="15.6" customHeight="1" x14ac:dyDescent="0.3">
      <c r="A89" s="28"/>
      <c r="B89" s="177"/>
      <c r="C89" s="164">
        <v>85</v>
      </c>
      <c r="D89" s="5" t="s">
        <v>53</v>
      </c>
      <c r="E89" s="9" t="s">
        <v>54</v>
      </c>
      <c r="F89" s="7" t="s">
        <v>8</v>
      </c>
      <c r="G89" s="46">
        <v>187.03511891063999</v>
      </c>
      <c r="H89" s="46">
        <v>196.386874856172</v>
      </c>
      <c r="I89" s="138">
        <v>265</v>
      </c>
    </row>
    <row r="90" spans="1:9" ht="15.6" customHeight="1" x14ac:dyDescent="0.3">
      <c r="A90" s="28"/>
      <c r="B90" s="177"/>
      <c r="C90" s="166"/>
      <c r="D90" s="5" t="s">
        <v>42</v>
      </c>
      <c r="E90" s="9" t="s">
        <v>43</v>
      </c>
      <c r="F90" s="7" t="s">
        <v>8</v>
      </c>
      <c r="G90" s="46">
        <v>204.73913807423997</v>
      </c>
      <c r="H90" s="46">
        <v>214.97609497795199</v>
      </c>
      <c r="I90" s="138">
        <v>290</v>
      </c>
    </row>
    <row r="91" spans="1:9" ht="15.6" customHeight="1" x14ac:dyDescent="0.3">
      <c r="A91" s="28"/>
      <c r="B91" s="177"/>
      <c r="C91" s="167"/>
      <c r="D91" s="99" t="s">
        <v>252</v>
      </c>
      <c r="E91" s="108" t="s">
        <v>44</v>
      </c>
      <c r="F91" s="125" t="s">
        <v>8</v>
      </c>
      <c r="G91" s="126">
        <f>I91/1.3</f>
        <v>132.30769230769229</v>
      </c>
      <c r="H91" s="126">
        <f>I91/1.25</f>
        <v>137.6</v>
      </c>
      <c r="I91" s="137">
        <f>Лист1!B15</f>
        <v>172</v>
      </c>
    </row>
    <row r="92" spans="1:9" ht="15.6" customHeight="1" x14ac:dyDescent="0.3">
      <c r="A92" s="28"/>
      <c r="B92" s="177"/>
      <c r="C92" s="164">
        <v>40</v>
      </c>
      <c r="D92" s="5" t="s">
        <v>55</v>
      </c>
      <c r="E92" s="9" t="s">
        <v>56</v>
      </c>
      <c r="F92" s="7" t="s">
        <v>8</v>
      </c>
      <c r="G92" s="46">
        <v>285.52026180216001</v>
      </c>
      <c r="H92" s="46">
        <v>299.796274892268</v>
      </c>
      <c r="I92" s="138">
        <v>405</v>
      </c>
    </row>
    <row r="93" spans="1:9" ht="15.6" customHeight="1" x14ac:dyDescent="0.3">
      <c r="A93" s="28"/>
      <c r="B93" s="177"/>
      <c r="C93" s="166"/>
      <c r="D93" s="5" t="s">
        <v>57</v>
      </c>
      <c r="E93" s="9" t="s">
        <v>58</v>
      </c>
      <c r="F93" s="7" t="s">
        <v>8</v>
      </c>
      <c r="G93" s="46">
        <v>285.52026180216001</v>
      </c>
      <c r="H93" s="46">
        <v>299.796274892268</v>
      </c>
      <c r="I93" s="138">
        <v>405</v>
      </c>
    </row>
    <row r="94" spans="1:9" ht="15.6" customHeight="1" x14ac:dyDescent="0.3">
      <c r="A94" s="28"/>
      <c r="B94" s="177"/>
      <c r="C94" s="166"/>
      <c r="D94" s="5" t="s">
        <v>59</v>
      </c>
      <c r="E94" s="9" t="s">
        <v>154</v>
      </c>
      <c r="F94" s="7" t="s">
        <v>8</v>
      </c>
      <c r="G94" s="46">
        <v>265.60510775568002</v>
      </c>
      <c r="H94" s="46">
        <v>278.88536314346402</v>
      </c>
      <c r="I94" s="138">
        <v>376</v>
      </c>
    </row>
    <row r="95" spans="1:9" ht="15.6" customHeight="1" x14ac:dyDescent="0.3">
      <c r="A95" s="29"/>
      <c r="B95" s="178"/>
      <c r="C95" s="167"/>
      <c r="D95" s="5" t="s">
        <v>155</v>
      </c>
      <c r="E95" s="9" t="s">
        <v>153</v>
      </c>
      <c r="F95" s="7" t="s">
        <v>8</v>
      </c>
      <c r="G95" s="46">
        <v>265.60510775568002</v>
      </c>
      <c r="H95" s="46">
        <v>278.88536314346402</v>
      </c>
      <c r="I95" s="138">
        <v>376</v>
      </c>
    </row>
    <row r="96" spans="1:9" s="37" customFormat="1" ht="15.6" customHeight="1" x14ac:dyDescent="0.3">
      <c r="A96" s="20"/>
      <c r="B96" s="15"/>
      <c r="C96" s="78"/>
      <c r="D96" s="19"/>
      <c r="E96" s="15" t="s">
        <v>305</v>
      </c>
      <c r="F96" s="15"/>
      <c r="G96" s="62"/>
      <c r="H96" s="62"/>
      <c r="I96" s="136"/>
    </row>
    <row r="97" spans="1:9" s="37" customFormat="1" ht="32.4" customHeight="1" x14ac:dyDescent="0.3">
      <c r="A97" s="202"/>
      <c r="B97" s="199" t="s">
        <v>309</v>
      </c>
      <c r="C97" s="164">
        <v>85</v>
      </c>
      <c r="D97" s="5" t="s">
        <v>307</v>
      </c>
      <c r="E97" s="95" t="s">
        <v>274</v>
      </c>
      <c r="F97" s="7" t="s">
        <v>8</v>
      </c>
      <c r="G97" s="46">
        <v>256.37212560959995</v>
      </c>
      <c r="H97" s="46">
        <v>269.19073189007997</v>
      </c>
      <c r="I97" s="138">
        <v>363</v>
      </c>
    </row>
    <row r="98" spans="1:9" s="37" customFormat="1" ht="32.4" customHeight="1" x14ac:dyDescent="0.3">
      <c r="A98" s="203"/>
      <c r="B98" s="200"/>
      <c r="C98" s="166"/>
      <c r="D98" s="5" t="s">
        <v>308</v>
      </c>
      <c r="E98" s="95" t="s">
        <v>306</v>
      </c>
      <c r="F98" s="7" t="s">
        <v>8</v>
      </c>
      <c r="G98" s="46">
        <v>245.61525320640004</v>
      </c>
      <c r="H98" s="46">
        <v>257.89601586672006</v>
      </c>
      <c r="I98" s="138">
        <v>348</v>
      </c>
    </row>
    <row r="99" spans="1:9" s="37" customFormat="1" ht="32.4" customHeight="1" x14ac:dyDescent="0.3">
      <c r="A99" s="204"/>
      <c r="B99" s="201"/>
      <c r="C99" s="167"/>
      <c r="D99" s="99" t="s">
        <v>237</v>
      </c>
      <c r="E99" s="84" t="s">
        <v>238</v>
      </c>
      <c r="F99" s="125" t="s">
        <v>8</v>
      </c>
      <c r="G99" s="134">
        <f>I99/1.3</f>
        <v>123.07692307692307</v>
      </c>
      <c r="H99" s="134">
        <f>I99/1.25</f>
        <v>128</v>
      </c>
      <c r="I99" s="139">
        <f>Лист1!B12</f>
        <v>160</v>
      </c>
    </row>
    <row r="100" spans="1:9" ht="15.6" customHeight="1" x14ac:dyDescent="0.3">
      <c r="A100" s="20"/>
      <c r="B100" s="15"/>
      <c r="C100" s="78"/>
      <c r="D100" s="19"/>
      <c r="E100" s="14" t="s">
        <v>190</v>
      </c>
      <c r="F100" s="15"/>
      <c r="G100" s="62"/>
      <c r="H100" s="62"/>
      <c r="I100" s="136"/>
    </row>
    <row r="101" spans="1:9" ht="31.2" customHeight="1" x14ac:dyDescent="0.3">
      <c r="A101" s="182"/>
      <c r="B101" s="211" t="s">
        <v>222</v>
      </c>
      <c r="C101" s="164">
        <v>60</v>
      </c>
      <c r="D101" s="5" t="s">
        <v>66</v>
      </c>
      <c r="E101" s="6" t="s">
        <v>67</v>
      </c>
      <c r="F101" s="7" t="s">
        <v>8</v>
      </c>
      <c r="G101" s="46">
        <v>122.83750680432</v>
      </c>
      <c r="H101" s="46">
        <v>128.979382144536</v>
      </c>
      <c r="I101" s="138">
        <v>174</v>
      </c>
    </row>
    <row r="102" spans="1:9" ht="31.2" customHeight="1" x14ac:dyDescent="0.3">
      <c r="A102" s="183"/>
      <c r="B102" s="212"/>
      <c r="C102" s="166"/>
      <c r="D102" s="5" t="s">
        <v>68</v>
      </c>
      <c r="E102" s="6" t="s">
        <v>69</v>
      </c>
      <c r="F102" s="7" t="s">
        <v>8</v>
      </c>
      <c r="G102" s="46">
        <v>122.83750680432</v>
      </c>
      <c r="H102" s="46">
        <v>128.979382144536</v>
      </c>
      <c r="I102" s="138">
        <v>174</v>
      </c>
    </row>
    <row r="103" spans="1:9" s="2" customFormat="1" ht="15.6" customHeight="1" x14ac:dyDescent="0.3">
      <c r="A103" s="183"/>
      <c r="B103" s="212"/>
      <c r="C103" s="166"/>
      <c r="D103" s="93" t="s">
        <v>156</v>
      </c>
      <c r="E103" s="94" t="s">
        <v>157</v>
      </c>
      <c r="F103" s="7" t="s">
        <v>8</v>
      </c>
      <c r="G103" s="46">
        <v>276.67572227063999</v>
      </c>
      <c r="H103" s="46">
        <v>290.50950838417202</v>
      </c>
      <c r="I103" s="138">
        <v>392</v>
      </c>
    </row>
    <row r="104" spans="1:9" ht="35.4" customHeight="1" x14ac:dyDescent="0.3">
      <c r="A104" s="183"/>
      <c r="B104" s="212"/>
      <c r="C104" s="166"/>
      <c r="D104" s="109" t="s">
        <v>243</v>
      </c>
      <c r="E104" s="25" t="s">
        <v>158</v>
      </c>
      <c r="F104" s="125" t="s">
        <v>8</v>
      </c>
      <c r="G104" s="126">
        <f>I104/1.3</f>
        <v>74.615384615384613</v>
      </c>
      <c r="H104" s="126">
        <f>I104/1.25</f>
        <v>77.599999999999994</v>
      </c>
      <c r="I104" s="137">
        <f>Лист1!B16</f>
        <v>97</v>
      </c>
    </row>
    <row r="105" spans="1:9" ht="15.6" customHeight="1" x14ac:dyDescent="0.3">
      <c r="A105" s="183"/>
      <c r="B105" s="200"/>
      <c r="C105" s="166"/>
      <c r="D105" s="5" t="s">
        <v>60</v>
      </c>
      <c r="E105" s="6" t="s">
        <v>61</v>
      </c>
      <c r="F105" s="7" t="s">
        <v>8</v>
      </c>
      <c r="G105" s="46">
        <v>276.67572227063999</v>
      </c>
      <c r="H105" s="46">
        <v>290.50950838417202</v>
      </c>
      <c r="I105" s="138">
        <v>392</v>
      </c>
    </row>
    <row r="106" spans="1:9" ht="15.6" customHeight="1" x14ac:dyDescent="0.3">
      <c r="A106" s="183"/>
      <c r="B106" s="200"/>
      <c r="C106" s="167"/>
      <c r="D106" s="5"/>
      <c r="E106" s="100" t="s">
        <v>62</v>
      </c>
      <c r="F106" s="125" t="s">
        <v>8</v>
      </c>
      <c r="G106" s="126">
        <f>I106/1.3</f>
        <v>86.153846153846146</v>
      </c>
      <c r="H106" s="126">
        <f>I106/1.25</f>
        <v>89.6</v>
      </c>
      <c r="I106" s="137">
        <f>Лист1!B17</f>
        <v>112</v>
      </c>
    </row>
    <row r="107" spans="1:9" ht="32.4" customHeight="1" x14ac:dyDescent="0.3">
      <c r="A107" s="183"/>
      <c r="B107" s="200"/>
      <c r="C107" s="164">
        <v>70</v>
      </c>
      <c r="D107" s="5" t="s">
        <v>70</v>
      </c>
      <c r="E107" s="6" t="s">
        <v>71</v>
      </c>
      <c r="F107" s="7" t="s">
        <v>8</v>
      </c>
      <c r="G107" s="46">
        <v>152.38902571200001</v>
      </c>
      <c r="H107" s="46">
        <v>160.00847699760001</v>
      </c>
      <c r="I107" s="138">
        <v>216</v>
      </c>
    </row>
    <row r="108" spans="1:9" ht="32.4" customHeight="1" x14ac:dyDescent="0.3">
      <c r="A108" s="183"/>
      <c r="B108" s="200"/>
      <c r="C108" s="166"/>
      <c r="D108" s="5" t="s">
        <v>72</v>
      </c>
      <c r="E108" s="6" t="s">
        <v>73</v>
      </c>
      <c r="F108" s="7" t="s">
        <v>8</v>
      </c>
      <c r="G108" s="46">
        <v>152.38902571200001</v>
      </c>
      <c r="H108" s="46">
        <v>160.00847699760001</v>
      </c>
      <c r="I108" s="138">
        <v>216</v>
      </c>
    </row>
    <row r="109" spans="1:9" ht="35.4" customHeight="1" x14ac:dyDescent="0.3">
      <c r="A109" s="183"/>
      <c r="B109" s="200"/>
      <c r="C109" s="166"/>
      <c r="D109" s="5" t="s">
        <v>63</v>
      </c>
      <c r="E109" s="6" t="s">
        <v>64</v>
      </c>
      <c r="F109" s="7" t="s">
        <v>8</v>
      </c>
      <c r="G109" s="46">
        <v>301.790031312</v>
      </c>
      <c r="H109" s="46">
        <v>316.87953287760001</v>
      </c>
      <c r="I109" s="138">
        <v>428</v>
      </c>
    </row>
    <row r="110" spans="1:9" ht="15.6" customHeight="1" x14ac:dyDescent="0.3">
      <c r="A110" s="183"/>
      <c r="B110" s="200"/>
      <c r="C110" s="160"/>
      <c r="D110" s="99" t="s">
        <v>254</v>
      </c>
      <c r="E110" s="100" t="s">
        <v>65</v>
      </c>
      <c r="F110" s="125" t="s">
        <v>8</v>
      </c>
      <c r="G110" s="126">
        <f>I110/1.3</f>
        <v>114.61538461538461</v>
      </c>
      <c r="H110" s="126">
        <f>I110/1.25</f>
        <v>119.2</v>
      </c>
      <c r="I110" s="137">
        <f>Лист1!B18</f>
        <v>149</v>
      </c>
    </row>
    <row r="111" spans="1:9" ht="15.6" customHeight="1" x14ac:dyDescent="0.3">
      <c r="A111" s="183"/>
      <c r="B111" s="200"/>
      <c r="C111" s="164">
        <v>30</v>
      </c>
      <c r="D111" s="5" t="s">
        <v>74</v>
      </c>
      <c r="E111" s="6" t="s">
        <v>75</v>
      </c>
      <c r="F111" s="7" t="s">
        <v>8</v>
      </c>
      <c r="G111" s="46">
        <v>270.02737752144003</v>
      </c>
      <c r="H111" s="46">
        <v>283.52874639751207</v>
      </c>
      <c r="I111" s="138">
        <v>383</v>
      </c>
    </row>
    <row r="112" spans="1:9" ht="30" customHeight="1" x14ac:dyDescent="0.3">
      <c r="A112" s="183"/>
      <c r="B112" s="200"/>
      <c r="C112" s="173"/>
      <c r="D112" s="5" t="s">
        <v>76</v>
      </c>
      <c r="E112" s="6" t="s">
        <v>77</v>
      </c>
      <c r="F112" s="7" t="s">
        <v>8</v>
      </c>
      <c r="G112" s="46">
        <v>309.87262571496007</v>
      </c>
      <c r="H112" s="46">
        <v>325.36625700070806</v>
      </c>
      <c r="I112" s="138">
        <v>440</v>
      </c>
    </row>
    <row r="113" spans="1:9" ht="30" customHeight="1" x14ac:dyDescent="0.3">
      <c r="A113" s="184"/>
      <c r="B113" s="201"/>
      <c r="C113" s="165"/>
      <c r="D113" s="5" t="s">
        <v>78</v>
      </c>
      <c r="E113" s="6" t="s">
        <v>79</v>
      </c>
      <c r="F113" s="7" t="s">
        <v>8</v>
      </c>
      <c r="G113" s="46">
        <v>309.87262571496007</v>
      </c>
      <c r="H113" s="46">
        <v>325.36625700070806</v>
      </c>
      <c r="I113" s="138">
        <v>440</v>
      </c>
    </row>
    <row r="114" spans="1:9" ht="15.6" customHeight="1" x14ac:dyDescent="0.3">
      <c r="A114" s="20"/>
      <c r="B114" s="15"/>
      <c r="C114" s="78"/>
      <c r="D114" s="30"/>
      <c r="E114" s="14" t="s">
        <v>191</v>
      </c>
      <c r="F114" s="15"/>
      <c r="G114" s="62"/>
      <c r="H114" s="62"/>
      <c r="I114" s="136"/>
    </row>
    <row r="115" spans="1:9" ht="71.400000000000006" customHeight="1" x14ac:dyDescent="0.3">
      <c r="A115" s="182"/>
      <c r="B115" s="196" t="s">
        <v>207</v>
      </c>
      <c r="C115" s="164">
        <v>75</v>
      </c>
      <c r="D115" s="5" t="s">
        <v>82</v>
      </c>
      <c r="E115" s="92" t="s">
        <v>83</v>
      </c>
      <c r="F115" s="7" t="s">
        <v>8</v>
      </c>
      <c r="G115" s="46">
        <v>119.52080448000001</v>
      </c>
      <c r="H115" s="46">
        <v>125.49684470400001</v>
      </c>
      <c r="I115" s="138">
        <v>170</v>
      </c>
    </row>
    <row r="116" spans="1:9" ht="71.400000000000006" customHeight="1" x14ac:dyDescent="0.3">
      <c r="A116" s="183"/>
      <c r="B116" s="197"/>
      <c r="C116" s="173"/>
      <c r="D116" s="5" t="s">
        <v>80</v>
      </c>
      <c r="E116" s="92" t="s">
        <v>81</v>
      </c>
      <c r="F116" s="7" t="s">
        <v>8</v>
      </c>
      <c r="G116" s="46">
        <v>275.55521472864001</v>
      </c>
      <c r="H116" s="46">
        <v>289.33297546507202</v>
      </c>
      <c r="I116" s="138">
        <v>391</v>
      </c>
    </row>
    <row r="117" spans="1:9" ht="71.400000000000006" customHeight="1" x14ac:dyDescent="0.3">
      <c r="A117" s="184"/>
      <c r="B117" s="198"/>
      <c r="C117" s="165"/>
      <c r="D117" s="99" t="s">
        <v>251</v>
      </c>
      <c r="E117" s="110" t="s">
        <v>159</v>
      </c>
      <c r="F117" s="125" t="s">
        <v>8</v>
      </c>
      <c r="G117" s="126">
        <f>I117/1.3</f>
        <v>110</v>
      </c>
      <c r="H117" s="126">
        <f>I117/1.25</f>
        <v>114.4</v>
      </c>
      <c r="I117" s="137">
        <f>Лист1!B14</f>
        <v>143</v>
      </c>
    </row>
    <row r="118" spans="1:9" ht="15.6" customHeight="1" x14ac:dyDescent="0.3">
      <c r="A118" s="20"/>
      <c r="B118" s="15"/>
      <c r="C118" s="78"/>
      <c r="D118" s="30"/>
      <c r="E118" s="14" t="s">
        <v>198</v>
      </c>
      <c r="F118" s="15"/>
      <c r="G118" s="44"/>
      <c r="H118" s="59"/>
      <c r="I118" s="136"/>
    </row>
    <row r="119" spans="1:9" ht="15.6" customHeight="1" x14ac:dyDescent="0.3">
      <c r="A119" s="182"/>
      <c r="B119" s="185" t="s">
        <v>210</v>
      </c>
      <c r="C119" s="164">
        <v>80</v>
      </c>
      <c r="D119" s="5" t="s">
        <v>99</v>
      </c>
      <c r="E119" s="8" t="s">
        <v>100</v>
      </c>
      <c r="F119" s="7" t="s">
        <v>8</v>
      </c>
      <c r="G119" s="46">
        <v>217.53600000000003</v>
      </c>
      <c r="H119" s="46">
        <v>228.4128</v>
      </c>
      <c r="I119" s="140">
        <v>323.77514400000007</v>
      </c>
    </row>
    <row r="120" spans="1:9" ht="15.6" x14ac:dyDescent="0.3">
      <c r="A120" s="183"/>
      <c r="B120" s="186"/>
      <c r="C120" s="165"/>
      <c r="D120" s="5" t="s">
        <v>135</v>
      </c>
      <c r="E120" s="6" t="s">
        <v>136</v>
      </c>
      <c r="F120" s="7" t="s">
        <v>8</v>
      </c>
      <c r="G120" s="46">
        <v>96.274008008639996</v>
      </c>
      <c r="H120" s="46">
        <v>101.08770840907199</v>
      </c>
      <c r="I120" s="138">
        <v>143.45037630000004</v>
      </c>
    </row>
    <row r="121" spans="1:9" ht="33" customHeight="1" x14ac:dyDescent="0.3">
      <c r="A121" s="183"/>
      <c r="B121" s="186"/>
      <c r="C121" s="164">
        <v>80</v>
      </c>
      <c r="D121" s="5" t="s">
        <v>84</v>
      </c>
      <c r="E121" s="8" t="s">
        <v>85</v>
      </c>
      <c r="F121" s="7" t="s">
        <v>8</v>
      </c>
      <c r="G121" s="46">
        <v>392.77484399999997</v>
      </c>
      <c r="H121" s="46">
        <v>412.40746799999999</v>
      </c>
      <c r="I121" s="140">
        <v>584.59401000000003</v>
      </c>
    </row>
    <row r="122" spans="1:9" ht="33" customHeight="1" x14ac:dyDescent="0.3">
      <c r="A122" s="183"/>
      <c r="B122" s="186"/>
      <c r="C122" s="173"/>
      <c r="D122" s="5" t="s">
        <v>86</v>
      </c>
      <c r="E122" s="8" t="s">
        <v>87</v>
      </c>
      <c r="F122" s="7" t="s">
        <v>8</v>
      </c>
      <c r="G122" s="46">
        <v>344.42746800000003</v>
      </c>
      <c r="H122" s="46">
        <v>361.65360000000004</v>
      </c>
      <c r="I122" s="140">
        <v>512.64397800000006</v>
      </c>
    </row>
    <row r="123" spans="1:9" ht="31.95" customHeight="1" x14ac:dyDescent="0.3">
      <c r="A123" s="183"/>
      <c r="B123" s="186"/>
      <c r="C123" s="173"/>
      <c r="D123" s="5" t="s">
        <v>88</v>
      </c>
      <c r="E123" s="8" t="s">
        <v>89</v>
      </c>
      <c r="F123" s="7" t="s">
        <v>8</v>
      </c>
      <c r="G123" s="46">
        <v>312.40888800000005</v>
      </c>
      <c r="H123" s="46">
        <v>328.03069200000004</v>
      </c>
      <c r="I123" s="140">
        <v>464.97708180000012</v>
      </c>
    </row>
    <row r="124" spans="1:9" ht="15.6" customHeight="1" x14ac:dyDescent="0.3">
      <c r="A124" s="183"/>
      <c r="B124" s="186"/>
      <c r="C124" s="167"/>
      <c r="D124" s="99" t="s">
        <v>255</v>
      </c>
      <c r="E124" s="111" t="s">
        <v>90</v>
      </c>
      <c r="F124" s="125" t="s">
        <v>8</v>
      </c>
      <c r="G124" s="126">
        <f>I124/1.3</f>
        <v>140</v>
      </c>
      <c r="H124" s="126">
        <f>I124/1.25</f>
        <v>145.6</v>
      </c>
      <c r="I124" s="137">
        <f>Лист1!B19</f>
        <v>182</v>
      </c>
    </row>
    <row r="125" spans="1:9" ht="15.6" customHeight="1" x14ac:dyDescent="0.3">
      <c r="A125" s="183"/>
      <c r="B125" s="177"/>
      <c r="C125" s="112" t="s">
        <v>209</v>
      </c>
      <c r="D125" s="5" t="s">
        <v>133</v>
      </c>
      <c r="E125" s="6" t="s">
        <v>134</v>
      </c>
      <c r="F125" s="7" t="s">
        <v>8</v>
      </c>
      <c r="G125" s="46">
        <v>74.147719079280009</v>
      </c>
      <c r="H125" s="46">
        <v>77.855105033244016</v>
      </c>
      <c r="I125" s="138">
        <v>105.21264600000003</v>
      </c>
    </row>
    <row r="126" spans="1:9" ht="15.6" customHeight="1" x14ac:dyDescent="0.3">
      <c r="A126" s="183"/>
      <c r="B126" s="177"/>
      <c r="C126" s="112">
        <v>60</v>
      </c>
      <c r="D126" s="5" t="s">
        <v>97</v>
      </c>
      <c r="E126" s="8" t="s">
        <v>98</v>
      </c>
      <c r="F126" s="7" t="s">
        <v>8</v>
      </c>
      <c r="G126" s="46">
        <v>184.307376</v>
      </c>
      <c r="H126" s="46">
        <v>193.52546400000003</v>
      </c>
      <c r="I126" s="140">
        <v>261.24714</v>
      </c>
    </row>
    <row r="127" spans="1:9" ht="31.95" customHeight="1" x14ac:dyDescent="0.3">
      <c r="A127" s="183"/>
      <c r="B127" s="177"/>
      <c r="C127" s="164">
        <v>70</v>
      </c>
      <c r="D127" s="5" t="s">
        <v>219</v>
      </c>
      <c r="E127" s="8" t="s">
        <v>91</v>
      </c>
      <c r="F127" s="7" t="s">
        <v>8</v>
      </c>
      <c r="G127" s="46">
        <v>347.45937600000002</v>
      </c>
      <c r="H127" s="46">
        <v>364.83506399999999</v>
      </c>
      <c r="I127" s="140">
        <v>492.51510000000007</v>
      </c>
    </row>
    <row r="128" spans="1:9" ht="31.95" customHeight="1" x14ac:dyDescent="0.3">
      <c r="A128" s="183"/>
      <c r="B128" s="177"/>
      <c r="C128" s="173"/>
      <c r="D128" s="5" t="s">
        <v>92</v>
      </c>
      <c r="E128" s="8" t="s">
        <v>93</v>
      </c>
      <c r="F128" s="7" t="s">
        <v>8</v>
      </c>
      <c r="G128" s="46">
        <v>297.09979199999998</v>
      </c>
      <c r="H128" s="46">
        <v>311.96021999999999</v>
      </c>
      <c r="I128" s="140">
        <v>421.13610000000006</v>
      </c>
    </row>
    <row r="129" spans="1:9" ht="15.6" customHeight="1" x14ac:dyDescent="0.3">
      <c r="A129" s="183"/>
      <c r="B129" s="177"/>
      <c r="C129" s="165"/>
      <c r="D129" s="99" t="s">
        <v>248</v>
      </c>
      <c r="E129" s="111" t="s">
        <v>150</v>
      </c>
      <c r="F129" s="125" t="s">
        <v>8</v>
      </c>
      <c r="G129" s="126">
        <f>I129/1.3</f>
        <v>74.615384615384613</v>
      </c>
      <c r="H129" s="126">
        <f>I129/1.25</f>
        <v>77.599999999999994</v>
      </c>
      <c r="I129" s="141">
        <f>Лист1!B7</f>
        <v>97</v>
      </c>
    </row>
    <row r="130" spans="1:9" ht="15.6" customHeight="1" x14ac:dyDescent="0.3">
      <c r="A130" s="183"/>
      <c r="B130" s="177"/>
      <c r="C130" s="112" t="s">
        <v>208</v>
      </c>
      <c r="D130" s="5" t="s">
        <v>135</v>
      </c>
      <c r="E130" s="6" t="s">
        <v>136</v>
      </c>
      <c r="F130" s="7" t="s">
        <v>8</v>
      </c>
      <c r="G130" s="46">
        <v>96.274008008639996</v>
      </c>
      <c r="H130" s="46">
        <v>101.08770840907199</v>
      </c>
      <c r="I130" s="138">
        <v>136.61940600000003</v>
      </c>
    </row>
    <row r="131" spans="1:9" ht="15.6" customHeight="1" x14ac:dyDescent="0.3">
      <c r="A131" s="183"/>
      <c r="B131" s="177"/>
      <c r="C131" s="164">
        <v>105</v>
      </c>
      <c r="D131" s="5" t="s">
        <v>94</v>
      </c>
      <c r="E131" s="8" t="s">
        <v>95</v>
      </c>
      <c r="F131" s="7" t="s">
        <v>8</v>
      </c>
      <c r="G131" s="46">
        <v>257.82094799999999</v>
      </c>
      <c r="H131" s="46">
        <v>270.70995600000003</v>
      </c>
      <c r="I131" s="140">
        <v>365.46048000000008</v>
      </c>
    </row>
    <row r="132" spans="1:9" ht="15.6" customHeight="1" x14ac:dyDescent="0.3">
      <c r="A132" s="183"/>
      <c r="B132" s="177"/>
      <c r="C132" s="165"/>
      <c r="D132" s="99" t="s">
        <v>259</v>
      </c>
      <c r="E132" s="111" t="s">
        <v>96</v>
      </c>
      <c r="F132" s="125" t="s">
        <v>8</v>
      </c>
      <c r="G132" s="126">
        <f>I132/1.3</f>
        <v>176.92307692307691</v>
      </c>
      <c r="H132" s="126">
        <f>I132/1.25</f>
        <v>184</v>
      </c>
      <c r="I132" s="137">
        <f>Лист1!B20</f>
        <v>230</v>
      </c>
    </row>
    <row r="133" spans="1:9" ht="15.6" x14ac:dyDescent="0.3">
      <c r="A133" s="183"/>
      <c r="B133" s="177"/>
      <c r="C133" s="164">
        <v>35</v>
      </c>
      <c r="D133" s="5" t="s">
        <v>101</v>
      </c>
      <c r="E133" s="8" t="s">
        <v>102</v>
      </c>
      <c r="F133" s="7" t="s">
        <v>8</v>
      </c>
      <c r="G133" s="46">
        <v>363.57063600000009</v>
      </c>
      <c r="H133" s="46">
        <v>381.74848799999995</v>
      </c>
      <c r="I133" s="140">
        <v>515.35638000000006</v>
      </c>
    </row>
    <row r="134" spans="1:9" ht="30" customHeight="1" x14ac:dyDescent="0.3">
      <c r="A134" s="183"/>
      <c r="B134" s="177"/>
      <c r="C134" s="173"/>
      <c r="D134" s="5" t="s">
        <v>103</v>
      </c>
      <c r="E134" s="8" t="s">
        <v>104</v>
      </c>
      <c r="F134" s="7" t="s">
        <v>8</v>
      </c>
      <c r="G134" s="46">
        <v>363.57063600000009</v>
      </c>
      <c r="H134" s="46">
        <v>381.74848799999995</v>
      </c>
      <c r="I134" s="140">
        <v>515.35638000000006</v>
      </c>
    </row>
    <row r="135" spans="1:9" ht="15.6" customHeight="1" x14ac:dyDescent="0.3">
      <c r="A135" s="183"/>
      <c r="B135" s="177"/>
      <c r="C135" s="173"/>
      <c r="D135" s="5" t="s">
        <v>105</v>
      </c>
      <c r="E135" s="8" t="s">
        <v>106</v>
      </c>
      <c r="F135" s="7" t="s">
        <v>8</v>
      </c>
      <c r="G135" s="46">
        <v>427.00957200000005</v>
      </c>
      <c r="H135" s="46">
        <v>448.35529200000002</v>
      </c>
      <c r="I135" s="140">
        <v>605.29392000000018</v>
      </c>
    </row>
    <row r="136" spans="1:9" ht="15.6" customHeight="1" x14ac:dyDescent="0.3">
      <c r="A136" s="184"/>
      <c r="B136" s="178"/>
      <c r="C136" s="167"/>
      <c r="D136" s="5" t="s">
        <v>107</v>
      </c>
      <c r="E136" s="8" t="s">
        <v>108</v>
      </c>
      <c r="F136" s="7" t="s">
        <v>8</v>
      </c>
      <c r="G136" s="46">
        <v>427.00957200000005</v>
      </c>
      <c r="H136" s="46">
        <v>448.35529200000002</v>
      </c>
      <c r="I136" s="140">
        <v>605.29392000000018</v>
      </c>
    </row>
    <row r="137" spans="1:9" ht="15.6" customHeight="1" x14ac:dyDescent="0.3">
      <c r="A137" s="20"/>
      <c r="B137" s="15"/>
      <c r="C137" s="78"/>
      <c r="D137" s="30"/>
      <c r="E137" s="14" t="s">
        <v>193</v>
      </c>
      <c r="F137" s="15"/>
      <c r="G137" s="44"/>
      <c r="H137" s="59"/>
      <c r="I137" s="136"/>
    </row>
    <row r="138" spans="1:9" ht="15.6" x14ac:dyDescent="0.3">
      <c r="A138" s="189"/>
      <c r="B138" s="187" t="s">
        <v>211</v>
      </c>
      <c r="C138" s="164">
        <v>80</v>
      </c>
      <c r="D138" s="5" t="s">
        <v>109</v>
      </c>
      <c r="E138" s="6" t="s">
        <v>110</v>
      </c>
      <c r="F138" s="7" t="s">
        <v>8</v>
      </c>
      <c r="G138" s="132">
        <v>148.72944807982805</v>
      </c>
      <c r="H138" s="132">
        <v>156.16592048381946</v>
      </c>
      <c r="I138" s="135">
        <v>201.00326400000003</v>
      </c>
    </row>
    <row r="139" spans="1:9" s="37" customFormat="1" ht="15.6" x14ac:dyDescent="0.3">
      <c r="A139" s="190"/>
      <c r="B139" s="188"/>
      <c r="C139" s="173"/>
      <c r="D139" s="99" t="s">
        <v>237</v>
      </c>
      <c r="E139" s="84" t="s">
        <v>35</v>
      </c>
      <c r="F139" s="125" t="s">
        <v>8</v>
      </c>
      <c r="G139" s="134">
        <f>I139/1.3</f>
        <v>123.07692307692307</v>
      </c>
      <c r="H139" s="134">
        <f>I139/1.25</f>
        <v>128</v>
      </c>
      <c r="I139" s="139">
        <f>Лист1!B12</f>
        <v>160</v>
      </c>
    </row>
    <row r="140" spans="1:9" s="37" customFormat="1" ht="15.6" x14ac:dyDescent="0.3">
      <c r="A140" s="190"/>
      <c r="B140" s="188"/>
      <c r="C140" s="64">
        <v>80</v>
      </c>
      <c r="D140" s="5" t="s">
        <v>111</v>
      </c>
      <c r="E140" s="6" t="s">
        <v>169</v>
      </c>
      <c r="F140" s="7" t="s">
        <v>8</v>
      </c>
      <c r="G140" s="132">
        <v>127.81853633102402</v>
      </c>
      <c r="H140" s="132">
        <v>134.20946314757524</v>
      </c>
      <c r="I140" s="135">
        <v>172.73718000000002</v>
      </c>
    </row>
    <row r="141" spans="1:9" s="37" customFormat="1" ht="15.6" x14ac:dyDescent="0.3">
      <c r="A141" s="190"/>
      <c r="B141" s="188"/>
      <c r="C141" s="173">
        <v>50</v>
      </c>
      <c r="D141" s="5" t="s">
        <v>332</v>
      </c>
      <c r="E141" s="113" t="s">
        <v>388</v>
      </c>
      <c r="F141" s="7" t="s">
        <v>8</v>
      </c>
      <c r="G141" s="132">
        <v>110.9958486</v>
      </c>
      <c r="H141" s="132">
        <v>116.54564103000001</v>
      </c>
      <c r="I141" s="135">
        <v>150.15</v>
      </c>
    </row>
    <row r="142" spans="1:9" s="37" customFormat="1" ht="31.2" x14ac:dyDescent="0.3">
      <c r="A142" s="190"/>
      <c r="B142" s="188"/>
      <c r="C142" s="173"/>
      <c r="D142" s="5"/>
      <c r="E142" s="114" t="s">
        <v>328</v>
      </c>
      <c r="F142" s="125" t="s">
        <v>8</v>
      </c>
      <c r="G142" s="126">
        <f>I142/1.3</f>
        <v>55.38461538461538</v>
      </c>
      <c r="H142" s="126">
        <f>I142/1.25</f>
        <v>57.6</v>
      </c>
      <c r="I142" s="137">
        <f>Лист1!B29</f>
        <v>72</v>
      </c>
    </row>
    <row r="143" spans="1:9" s="37" customFormat="1" ht="15.6" x14ac:dyDescent="0.3">
      <c r="A143" s="190"/>
      <c r="B143" s="188"/>
      <c r="C143" s="173">
        <v>60</v>
      </c>
      <c r="D143" s="5" t="s">
        <v>333</v>
      </c>
      <c r="E143" s="113" t="s">
        <v>387</v>
      </c>
      <c r="F143" s="7" t="s">
        <v>8</v>
      </c>
      <c r="G143" s="132">
        <v>122.40280657920002</v>
      </c>
      <c r="H143" s="132">
        <v>128.52294690816004</v>
      </c>
      <c r="I143" s="135">
        <v>165.58080000000004</v>
      </c>
    </row>
    <row r="144" spans="1:9" s="37" customFormat="1" ht="31.2" x14ac:dyDescent="0.3">
      <c r="A144" s="190"/>
      <c r="B144" s="188"/>
      <c r="C144" s="173"/>
      <c r="D144" s="5"/>
      <c r="E144" s="114" t="s">
        <v>329</v>
      </c>
      <c r="F144" s="125" t="s">
        <v>8</v>
      </c>
      <c r="G144" s="126">
        <f>I144/1.3</f>
        <v>63.076923076923073</v>
      </c>
      <c r="H144" s="126">
        <f>I144/1.25</f>
        <v>65.599999999999994</v>
      </c>
      <c r="I144" s="137">
        <f>Лист1!B13</f>
        <v>82</v>
      </c>
    </row>
    <row r="145" spans="1:9" s="37" customFormat="1" ht="15.6" x14ac:dyDescent="0.3">
      <c r="A145" s="190"/>
      <c r="B145" s="188"/>
      <c r="C145" s="173">
        <v>70</v>
      </c>
      <c r="D145" s="5" t="s">
        <v>334</v>
      </c>
      <c r="E145" s="113" t="s">
        <v>389</v>
      </c>
      <c r="F145" s="7" t="s">
        <v>8</v>
      </c>
      <c r="G145" s="132">
        <v>143.44078895999999</v>
      </c>
      <c r="H145" s="132">
        <v>150.61282840799998</v>
      </c>
      <c r="I145" s="135">
        <v>194.04000000000002</v>
      </c>
    </row>
    <row r="146" spans="1:9" s="37" customFormat="1" ht="31.2" x14ac:dyDescent="0.3">
      <c r="A146" s="190"/>
      <c r="B146" s="188"/>
      <c r="C146" s="173"/>
      <c r="D146" s="5"/>
      <c r="E146" s="114" t="s">
        <v>330</v>
      </c>
      <c r="F146" s="125" t="s">
        <v>8</v>
      </c>
      <c r="G146" s="134">
        <f>I146/1.3</f>
        <v>107.69230769230769</v>
      </c>
      <c r="H146" s="134">
        <f>I146/1.25</f>
        <v>112</v>
      </c>
      <c r="I146" s="139">
        <f>Лист1!B30</f>
        <v>140</v>
      </c>
    </row>
    <row r="147" spans="1:9" s="37" customFormat="1" ht="31.2" x14ac:dyDescent="0.3">
      <c r="A147" s="190"/>
      <c r="B147" s="188"/>
      <c r="C147" s="173">
        <v>80</v>
      </c>
      <c r="D147" s="5" t="s">
        <v>335</v>
      </c>
      <c r="E147" s="113" t="s">
        <v>390</v>
      </c>
      <c r="F147" s="7" t="s">
        <v>8</v>
      </c>
      <c r="G147" s="132">
        <v>217.72262609999999</v>
      </c>
      <c r="H147" s="132">
        <v>228.60875740500001</v>
      </c>
      <c r="I147" s="135">
        <v>294.52500000000003</v>
      </c>
    </row>
    <row r="148" spans="1:9" s="37" customFormat="1" ht="31.2" x14ac:dyDescent="0.3">
      <c r="A148" s="190"/>
      <c r="B148" s="188"/>
      <c r="C148" s="173"/>
      <c r="D148" s="5"/>
      <c r="E148" s="114" t="s">
        <v>331</v>
      </c>
      <c r="F148" s="125" t="s">
        <v>8</v>
      </c>
      <c r="G148" s="134">
        <f>I148/1.3</f>
        <v>123.07692307692307</v>
      </c>
      <c r="H148" s="134">
        <f>I148/1.25</f>
        <v>128</v>
      </c>
      <c r="I148" s="139">
        <f>Лист1!B12</f>
        <v>160</v>
      </c>
    </row>
    <row r="149" spans="1:9" s="37" customFormat="1" ht="15.6" x14ac:dyDescent="0.3">
      <c r="A149" s="190"/>
      <c r="B149" s="188"/>
      <c r="C149" s="64">
        <v>30</v>
      </c>
      <c r="D149" s="5" t="s">
        <v>337</v>
      </c>
      <c r="E149" s="113" t="s">
        <v>336</v>
      </c>
      <c r="F149" s="7" t="s">
        <v>8</v>
      </c>
      <c r="G149" s="132">
        <v>214.75135261439999</v>
      </c>
      <c r="H149" s="132">
        <v>225.48892024512</v>
      </c>
      <c r="I149" s="135">
        <v>290.50560000000002</v>
      </c>
    </row>
    <row r="150" spans="1:9" s="37" customFormat="1" ht="15.6" x14ac:dyDescent="0.3">
      <c r="A150" s="190"/>
      <c r="B150" s="188"/>
      <c r="C150" s="64">
        <v>50</v>
      </c>
      <c r="D150" s="5" t="s">
        <v>339</v>
      </c>
      <c r="E150" s="113" t="s">
        <v>338</v>
      </c>
      <c r="F150" s="7" t="s">
        <v>8</v>
      </c>
      <c r="G150" s="132">
        <v>99.546199909799995</v>
      </c>
      <c r="H150" s="132">
        <v>104.52350990529</v>
      </c>
      <c r="I150" s="135">
        <v>134.66145000000003</v>
      </c>
    </row>
    <row r="151" spans="1:9" ht="15.6" x14ac:dyDescent="0.3">
      <c r="A151" s="190"/>
      <c r="B151" s="188"/>
      <c r="C151" s="64">
        <v>60</v>
      </c>
      <c r="D151" s="5" t="s">
        <v>341</v>
      </c>
      <c r="E151" s="113" t="s">
        <v>340</v>
      </c>
      <c r="F151" s="7" t="s">
        <v>8</v>
      </c>
      <c r="G151" s="132">
        <v>99.546199909799995</v>
      </c>
      <c r="H151" s="132">
        <v>104.52350990529</v>
      </c>
      <c r="I151" s="135">
        <v>134.66145000000003</v>
      </c>
    </row>
    <row r="152" spans="1:9" ht="15.6" x14ac:dyDescent="0.3">
      <c r="A152" s="190"/>
      <c r="B152" s="188"/>
      <c r="C152" s="64">
        <v>60</v>
      </c>
      <c r="D152" s="5" t="s">
        <v>342</v>
      </c>
      <c r="E152" s="113" t="s">
        <v>391</v>
      </c>
      <c r="F152" s="7" t="s">
        <v>8</v>
      </c>
      <c r="G152" s="132">
        <v>99.546199909799995</v>
      </c>
      <c r="H152" s="132">
        <v>104.52350990529</v>
      </c>
      <c r="I152" s="135">
        <v>134.66145000000003</v>
      </c>
    </row>
    <row r="153" spans="1:9" ht="15.6" x14ac:dyDescent="0.3">
      <c r="A153" s="191"/>
      <c r="B153" s="188"/>
      <c r="C153" s="65">
        <v>70</v>
      </c>
      <c r="D153" s="5" t="s">
        <v>344</v>
      </c>
      <c r="E153" s="113" t="s">
        <v>343</v>
      </c>
      <c r="F153" s="7" t="s">
        <v>8</v>
      </c>
      <c r="G153" s="132">
        <v>121.91613247379999</v>
      </c>
      <c r="H153" s="132">
        <v>128.01193909749</v>
      </c>
      <c r="I153" s="135">
        <v>164.92245000000003</v>
      </c>
    </row>
    <row r="154" spans="1:9" ht="15.6" customHeight="1" x14ac:dyDescent="0.3">
      <c r="A154" s="20"/>
      <c r="B154" s="15"/>
      <c r="C154" s="78"/>
      <c r="D154" s="55"/>
      <c r="E154" s="56" t="s">
        <v>192</v>
      </c>
      <c r="F154" s="57"/>
      <c r="G154" s="90"/>
      <c r="H154" s="90"/>
      <c r="I154" s="142"/>
    </row>
    <row r="155" spans="1:9" ht="30" customHeight="1" x14ac:dyDescent="0.3">
      <c r="A155" s="205"/>
      <c r="B155" s="208" t="s">
        <v>212</v>
      </c>
      <c r="C155" s="164">
        <v>60</v>
      </c>
      <c r="D155" s="5" t="s">
        <v>117</v>
      </c>
      <c r="E155" s="8" t="s">
        <v>118</v>
      </c>
      <c r="F155" s="7" t="s">
        <v>8</v>
      </c>
      <c r="G155" s="46">
        <v>111.76689228936</v>
      </c>
      <c r="H155" s="46">
        <v>117.355236903828</v>
      </c>
      <c r="I155" s="138">
        <v>158.60413800000006</v>
      </c>
    </row>
    <row r="156" spans="1:9" ht="28.5" customHeight="1" x14ac:dyDescent="0.3">
      <c r="A156" s="206"/>
      <c r="B156" s="209"/>
      <c r="C156" s="173"/>
      <c r="D156" s="5" t="s">
        <v>220</v>
      </c>
      <c r="E156" s="8" t="s">
        <v>116</v>
      </c>
      <c r="F156" s="7" t="s">
        <v>8</v>
      </c>
      <c r="G156" s="46">
        <v>111.76689228936</v>
      </c>
      <c r="H156" s="46">
        <v>117.355236903828</v>
      </c>
      <c r="I156" s="138">
        <v>158.60413800000006</v>
      </c>
    </row>
    <row r="157" spans="1:9" ht="15.6" x14ac:dyDescent="0.3">
      <c r="A157" s="206"/>
      <c r="B157" s="209"/>
      <c r="C157" s="173"/>
      <c r="D157" s="5" t="s">
        <v>112</v>
      </c>
      <c r="E157" s="8" t="s">
        <v>113</v>
      </c>
      <c r="F157" s="7" t="s">
        <v>8</v>
      </c>
      <c r="G157" s="46">
        <v>266.71067519712</v>
      </c>
      <c r="H157" s="46">
        <v>280.04620895697599</v>
      </c>
      <c r="I157" s="138">
        <v>378.451458</v>
      </c>
    </row>
    <row r="158" spans="1:9" ht="15.6" customHeight="1" x14ac:dyDescent="0.3">
      <c r="A158" s="206"/>
      <c r="B158" s="209"/>
      <c r="C158" s="165"/>
      <c r="D158" s="99" t="s">
        <v>253</v>
      </c>
      <c r="E158" s="111" t="s">
        <v>62</v>
      </c>
      <c r="F158" s="125" t="s">
        <v>8</v>
      </c>
      <c r="G158" s="126">
        <f>I158/1.3</f>
        <v>86.153846153846146</v>
      </c>
      <c r="H158" s="126">
        <f>I158/1.25</f>
        <v>89.6</v>
      </c>
      <c r="I158" s="137">
        <f>Лист1!B17</f>
        <v>112</v>
      </c>
    </row>
    <row r="159" spans="1:9" ht="31.5" customHeight="1" x14ac:dyDescent="0.3">
      <c r="A159" s="206"/>
      <c r="B159" s="209"/>
      <c r="C159" s="164">
        <v>70</v>
      </c>
      <c r="D159" s="5" t="s">
        <v>119</v>
      </c>
      <c r="E159" s="8" t="s">
        <v>120</v>
      </c>
      <c r="F159" s="7" t="s">
        <v>8</v>
      </c>
      <c r="G159" s="46">
        <v>135.11826946464001</v>
      </c>
      <c r="H159" s="46">
        <v>141.87418293787201</v>
      </c>
      <c r="I159" s="138">
        <v>191.73826980000001</v>
      </c>
    </row>
    <row r="160" spans="1:9" ht="30" customHeight="1" x14ac:dyDescent="0.3">
      <c r="A160" s="206"/>
      <c r="B160" s="209"/>
      <c r="C160" s="173"/>
      <c r="D160" s="5" t="s">
        <v>121</v>
      </c>
      <c r="E160" s="8" t="s">
        <v>122</v>
      </c>
      <c r="F160" s="7" t="s">
        <v>8</v>
      </c>
      <c r="G160" s="46">
        <v>135.11826946464001</v>
      </c>
      <c r="H160" s="46">
        <v>141.87418293787201</v>
      </c>
      <c r="I160" s="138">
        <v>191.73826980000001</v>
      </c>
    </row>
    <row r="161" spans="1:9" ht="15.6" x14ac:dyDescent="0.3">
      <c r="A161" s="206"/>
      <c r="B161" s="209"/>
      <c r="C161" s="173"/>
      <c r="D161" s="5" t="s">
        <v>114</v>
      </c>
      <c r="E161" s="8" t="s">
        <v>115</v>
      </c>
      <c r="F161" s="7" t="s">
        <v>8</v>
      </c>
      <c r="G161" s="46">
        <v>294.37974143424003</v>
      </c>
      <c r="H161" s="46">
        <v>309.09872850595207</v>
      </c>
      <c r="I161" s="138">
        <v>417.7099080000001</v>
      </c>
    </row>
    <row r="162" spans="1:9" ht="15.6" customHeight="1" x14ac:dyDescent="0.3">
      <c r="A162" s="206"/>
      <c r="B162" s="209"/>
      <c r="C162" s="165"/>
      <c r="D162" s="99" t="s">
        <v>254</v>
      </c>
      <c r="E162" s="111" t="s">
        <v>65</v>
      </c>
      <c r="F162" s="125" t="s">
        <v>8</v>
      </c>
      <c r="G162" s="126">
        <f>I162/1.3</f>
        <v>114.61538461538461</v>
      </c>
      <c r="H162" s="126">
        <f>I162/1.25</f>
        <v>119.2</v>
      </c>
      <c r="I162" s="137">
        <f>Лист1!B18</f>
        <v>149</v>
      </c>
    </row>
    <row r="163" spans="1:9" s="37" customFormat="1" ht="15.6" customHeight="1" x14ac:dyDescent="0.3">
      <c r="A163" s="206"/>
      <c r="B163" s="209"/>
      <c r="C163" s="115">
        <v>30</v>
      </c>
      <c r="D163" s="5" t="s">
        <v>416</v>
      </c>
      <c r="E163" s="8" t="s">
        <v>417</v>
      </c>
      <c r="F163" s="7" t="s">
        <v>8</v>
      </c>
      <c r="G163" s="46">
        <v>268.61245135269712</v>
      </c>
      <c r="H163" s="46">
        <v>282.04307392033201</v>
      </c>
      <c r="I163" s="138">
        <v>381.15000000000009</v>
      </c>
    </row>
    <row r="164" spans="1:9" s="37" customFormat="1" ht="15.6" customHeight="1" x14ac:dyDescent="0.3">
      <c r="A164" s="207"/>
      <c r="B164" s="210"/>
      <c r="C164" s="115">
        <v>30</v>
      </c>
      <c r="D164" s="5" t="s">
        <v>418</v>
      </c>
      <c r="E164" s="8" t="s">
        <v>419</v>
      </c>
      <c r="F164" s="7" t="s">
        <v>8</v>
      </c>
      <c r="G164" s="46">
        <v>284.89199385892118</v>
      </c>
      <c r="H164" s="46">
        <v>299.13659355186724</v>
      </c>
      <c r="I164" s="138">
        <v>404.25000000000006</v>
      </c>
    </row>
    <row r="165" spans="1:9" ht="14.25" customHeight="1" x14ac:dyDescent="0.3">
      <c r="A165" s="20"/>
      <c r="B165" s="15"/>
      <c r="C165" s="80"/>
      <c r="D165" s="55"/>
      <c r="E165" s="56" t="s">
        <v>194</v>
      </c>
      <c r="F165" s="57"/>
      <c r="G165" s="90"/>
      <c r="H165" s="90"/>
      <c r="I165" s="142"/>
    </row>
    <row r="166" spans="1:9" ht="24" customHeight="1" x14ac:dyDescent="0.3">
      <c r="A166" s="182"/>
      <c r="B166" s="193" t="s">
        <v>213</v>
      </c>
      <c r="C166" s="164">
        <v>60</v>
      </c>
      <c r="D166" s="5" t="s">
        <v>127</v>
      </c>
      <c r="E166" s="8" t="s">
        <v>128</v>
      </c>
      <c r="F166" s="7" t="s">
        <v>8</v>
      </c>
      <c r="G166" s="46">
        <v>192.56295611784</v>
      </c>
      <c r="H166" s="46">
        <v>202.19110392373202</v>
      </c>
      <c r="I166" s="138">
        <v>273.23881200000005</v>
      </c>
    </row>
    <row r="167" spans="1:9" ht="32.25" customHeight="1" x14ac:dyDescent="0.3">
      <c r="A167" s="183"/>
      <c r="B167" s="194"/>
      <c r="C167" s="173"/>
      <c r="D167" s="5" t="s">
        <v>123</v>
      </c>
      <c r="E167" s="8" t="s">
        <v>124</v>
      </c>
      <c r="F167" s="7" t="s">
        <v>8</v>
      </c>
      <c r="G167" s="46">
        <v>240.14717640144002</v>
      </c>
      <c r="H167" s="46">
        <v>252.15453522151202</v>
      </c>
      <c r="I167" s="138">
        <v>340.76334600000007</v>
      </c>
    </row>
    <row r="168" spans="1:9" ht="15.6" customHeight="1" x14ac:dyDescent="0.3">
      <c r="A168" s="183"/>
      <c r="B168" s="194"/>
      <c r="C168" s="173"/>
      <c r="D168" s="99" t="s">
        <v>229</v>
      </c>
      <c r="E168" s="111" t="s">
        <v>34</v>
      </c>
      <c r="F168" s="125" t="s">
        <v>8</v>
      </c>
      <c r="G168" s="126">
        <f>I168/1.3</f>
        <v>80.769230769230759</v>
      </c>
      <c r="H168" s="126">
        <f>I168/1.25</f>
        <v>84</v>
      </c>
      <c r="I168" s="137">
        <f>Лист1!B11</f>
        <v>105</v>
      </c>
    </row>
    <row r="169" spans="1:9" ht="28.2" customHeight="1" x14ac:dyDescent="0.3">
      <c r="A169" s="183"/>
      <c r="B169" s="195"/>
      <c r="C169" s="164">
        <v>80</v>
      </c>
      <c r="D169" s="5" t="s">
        <v>129</v>
      </c>
      <c r="E169" s="8" t="s">
        <v>130</v>
      </c>
      <c r="F169" s="7" t="s">
        <v>8</v>
      </c>
      <c r="G169" s="46">
        <v>225.75985956216002</v>
      </c>
      <c r="H169" s="46">
        <v>237.04785254026802</v>
      </c>
      <c r="I169" s="138">
        <v>320.34895200000011</v>
      </c>
    </row>
    <row r="170" spans="1:9" ht="28.2" customHeight="1" x14ac:dyDescent="0.3">
      <c r="A170" s="183"/>
      <c r="B170" s="195"/>
      <c r="C170" s="173"/>
      <c r="D170" s="5" t="s">
        <v>125</v>
      </c>
      <c r="E170" s="8" t="s">
        <v>126</v>
      </c>
      <c r="F170" s="7" t="s">
        <v>8</v>
      </c>
      <c r="G170" s="46">
        <v>265.60510775568002</v>
      </c>
      <c r="H170" s="46">
        <v>278.88536314346402</v>
      </c>
      <c r="I170" s="138">
        <v>376.88112000000007</v>
      </c>
    </row>
    <row r="171" spans="1:9" ht="15.6" customHeight="1" x14ac:dyDescent="0.3">
      <c r="A171" s="183"/>
      <c r="B171" s="195"/>
      <c r="C171" s="173"/>
      <c r="D171" s="99" t="s">
        <v>237</v>
      </c>
      <c r="E171" s="111" t="s">
        <v>35</v>
      </c>
      <c r="F171" s="125" t="s">
        <v>8</v>
      </c>
      <c r="G171" s="134">
        <f>I171/1.3</f>
        <v>123.07692307692307</v>
      </c>
      <c r="H171" s="134">
        <f>I171/1.25</f>
        <v>128</v>
      </c>
      <c r="I171" s="139">
        <f>Лист1!B12</f>
        <v>160</v>
      </c>
    </row>
    <row r="172" spans="1:9" ht="15.6" customHeight="1" x14ac:dyDescent="0.3">
      <c r="A172" s="183"/>
      <c r="B172" s="195"/>
      <c r="C172" s="165"/>
      <c r="D172" s="99"/>
      <c r="E172" s="108"/>
      <c r="F172" s="7"/>
      <c r="G172" s="46"/>
      <c r="H172" s="46"/>
      <c r="I172" s="138"/>
    </row>
    <row r="173" spans="1:9" ht="25.2" customHeight="1" x14ac:dyDescent="0.3">
      <c r="A173" s="184"/>
      <c r="B173" s="192"/>
      <c r="C173" s="101">
        <v>35</v>
      </c>
      <c r="D173" s="5" t="s">
        <v>131</v>
      </c>
      <c r="E173" s="8" t="s">
        <v>132</v>
      </c>
      <c r="F173" s="7" t="s">
        <v>8</v>
      </c>
      <c r="G173" s="46">
        <v>295.48530887567995</v>
      </c>
      <c r="H173" s="46">
        <v>310.25957431946398</v>
      </c>
      <c r="I173" s="138">
        <v>419</v>
      </c>
    </row>
    <row r="174" spans="1:9" ht="15.6" customHeight="1" x14ac:dyDescent="0.3">
      <c r="A174" s="20"/>
      <c r="B174" s="15"/>
      <c r="C174" s="78"/>
      <c r="D174" s="55"/>
      <c r="E174" s="56" t="s">
        <v>196</v>
      </c>
      <c r="F174" s="57"/>
      <c r="G174" s="90"/>
      <c r="H174" s="90"/>
      <c r="I174" s="142"/>
    </row>
    <row r="175" spans="1:9" ht="15.6" customHeight="1" x14ac:dyDescent="0.3">
      <c r="A175" s="183"/>
      <c r="B175" s="186"/>
      <c r="C175" s="164">
        <v>60</v>
      </c>
      <c r="D175" s="116" t="s">
        <v>324</v>
      </c>
      <c r="E175" s="8" t="s">
        <v>322</v>
      </c>
      <c r="F175" s="7" t="s">
        <v>8</v>
      </c>
      <c r="G175" s="46">
        <v>273.34407984576001</v>
      </c>
      <c r="H175" s="46">
        <v>287.01128383804803</v>
      </c>
      <c r="I175" s="138">
        <v>389</v>
      </c>
    </row>
    <row r="176" spans="1:9" ht="31.95" customHeight="1" x14ac:dyDescent="0.3">
      <c r="A176" s="183"/>
      <c r="B176" s="186"/>
      <c r="C176" s="173"/>
      <c r="D176" s="116" t="s">
        <v>326</v>
      </c>
      <c r="E176" s="8" t="s">
        <v>323</v>
      </c>
      <c r="F176" s="7" t="s">
        <v>8</v>
      </c>
      <c r="G176" s="46">
        <v>250.11222347495999</v>
      </c>
      <c r="H176" s="46">
        <v>262.61783464870803</v>
      </c>
      <c r="I176" s="138">
        <v>355</v>
      </c>
    </row>
    <row r="177" spans="1:9" ht="15.6" customHeight="1" x14ac:dyDescent="0.3">
      <c r="A177" s="183"/>
      <c r="B177" s="186"/>
      <c r="C177" s="157"/>
      <c r="D177" s="117" t="s">
        <v>319</v>
      </c>
      <c r="E177" s="118" t="s">
        <v>318</v>
      </c>
      <c r="F177" s="125" t="s">
        <v>8</v>
      </c>
      <c r="G177" s="126">
        <f>I177/1.3</f>
        <v>92.307692307692307</v>
      </c>
      <c r="H177" s="126">
        <f>I177/1.25</f>
        <v>96</v>
      </c>
      <c r="I177" s="137">
        <f>Лист1!B31</f>
        <v>120</v>
      </c>
    </row>
    <row r="178" spans="1:9" s="37" customFormat="1" ht="15.6" customHeight="1" x14ac:dyDescent="0.3">
      <c r="A178" s="183"/>
      <c r="B178" s="186"/>
      <c r="C178" s="156">
        <v>60</v>
      </c>
      <c r="D178" s="130" t="s">
        <v>476</v>
      </c>
      <c r="E178" s="131" t="s">
        <v>477</v>
      </c>
      <c r="F178" s="7"/>
      <c r="G178" s="46">
        <v>253.96268854513269</v>
      </c>
      <c r="H178" s="46">
        <v>266.66082297238938</v>
      </c>
      <c r="I178" s="138">
        <v>360</v>
      </c>
    </row>
    <row r="179" spans="1:9" s="37" customFormat="1" ht="15.6" customHeight="1" x14ac:dyDescent="0.3">
      <c r="A179" s="183"/>
      <c r="B179" s="186"/>
      <c r="C179" s="157"/>
      <c r="D179" s="117"/>
      <c r="E179" s="84" t="s">
        <v>475</v>
      </c>
      <c r="F179" s="125" t="s">
        <v>8</v>
      </c>
      <c r="G179" s="126">
        <f>I179/1.3</f>
        <v>88.461538461538453</v>
      </c>
      <c r="H179" s="126">
        <f>I179/1.25</f>
        <v>92</v>
      </c>
      <c r="I179" s="137">
        <f>Лист1!B39</f>
        <v>115</v>
      </c>
    </row>
    <row r="180" spans="1:9" ht="15.6" customHeight="1" x14ac:dyDescent="0.3">
      <c r="A180" s="183"/>
      <c r="B180" s="177"/>
      <c r="C180" s="164">
        <v>100</v>
      </c>
      <c r="D180" s="116" t="s">
        <v>327</v>
      </c>
      <c r="E180" s="8" t="s">
        <v>161</v>
      </c>
      <c r="F180" s="7" t="s">
        <v>8</v>
      </c>
      <c r="G180" s="46">
        <v>398.40766163352004</v>
      </c>
      <c r="H180" s="46">
        <v>418.32804471519603</v>
      </c>
      <c r="I180" s="138">
        <v>565</v>
      </c>
    </row>
    <row r="181" spans="1:9" ht="31.2" customHeight="1" x14ac:dyDescent="0.3">
      <c r="A181" s="183"/>
      <c r="B181" s="177"/>
      <c r="C181" s="173"/>
      <c r="D181" s="116" t="s">
        <v>325</v>
      </c>
      <c r="E181" s="8" t="s">
        <v>162</v>
      </c>
      <c r="F181" s="7" t="s">
        <v>8</v>
      </c>
      <c r="G181" s="46">
        <v>365.19581808863995</v>
      </c>
      <c r="H181" s="46">
        <v>383.45560899307196</v>
      </c>
      <c r="I181" s="138">
        <v>518</v>
      </c>
    </row>
    <row r="182" spans="1:9" ht="15.6" customHeight="1" x14ac:dyDescent="0.3">
      <c r="A182" s="183"/>
      <c r="B182" s="177"/>
      <c r="C182" s="157"/>
      <c r="D182" s="117" t="s">
        <v>320</v>
      </c>
      <c r="E182" s="118" t="s">
        <v>321</v>
      </c>
      <c r="F182" s="125" t="s">
        <v>8</v>
      </c>
      <c r="G182" s="126">
        <f>I182/1.3</f>
        <v>200</v>
      </c>
      <c r="H182" s="126">
        <f>I182/1.25</f>
        <v>208</v>
      </c>
      <c r="I182" s="137">
        <f>Лист1!B32</f>
        <v>260</v>
      </c>
    </row>
    <row r="183" spans="1:9" ht="15.6" customHeight="1" x14ac:dyDescent="0.3">
      <c r="A183" s="184"/>
      <c r="B183" s="178"/>
      <c r="C183" s="101">
        <v>35</v>
      </c>
      <c r="D183" s="5" t="s">
        <v>160</v>
      </c>
      <c r="E183" s="8" t="s">
        <v>163</v>
      </c>
      <c r="F183" s="7" t="s">
        <v>8</v>
      </c>
      <c r="G183" s="46">
        <v>351.92900879135999</v>
      </c>
      <c r="H183" s="46">
        <v>369.52545923092799</v>
      </c>
      <c r="I183" s="138">
        <v>499</v>
      </c>
    </row>
    <row r="184" spans="1:9" ht="15.6" customHeight="1" x14ac:dyDescent="0.3">
      <c r="A184" s="31"/>
      <c r="B184" s="32"/>
      <c r="C184" s="81"/>
      <c r="D184" s="87"/>
      <c r="E184" s="88" t="s">
        <v>215</v>
      </c>
      <c r="F184" s="89"/>
      <c r="G184" s="45"/>
      <c r="H184" s="60"/>
      <c r="I184" s="143"/>
    </row>
    <row r="185" spans="1:9" ht="40.950000000000003" customHeight="1" x14ac:dyDescent="0.3">
      <c r="A185" s="182"/>
      <c r="B185" s="187" t="s">
        <v>214</v>
      </c>
      <c r="C185" s="219">
        <v>85</v>
      </c>
      <c r="D185" s="5" t="s">
        <v>170</v>
      </c>
      <c r="E185" s="6" t="s">
        <v>171</v>
      </c>
      <c r="F185" s="7" t="s">
        <v>8</v>
      </c>
      <c r="G185" s="46">
        <v>250.76462400000003</v>
      </c>
      <c r="H185" s="46">
        <v>263.30013600000001</v>
      </c>
      <c r="I185" s="138">
        <v>338.54040000000003</v>
      </c>
    </row>
    <row r="186" spans="1:9" ht="40.950000000000003" customHeight="1" x14ac:dyDescent="0.3">
      <c r="A186" s="183"/>
      <c r="B186" s="188"/>
      <c r="C186" s="219"/>
      <c r="D186" s="5" t="s">
        <v>165</v>
      </c>
      <c r="E186" s="91" t="s">
        <v>167</v>
      </c>
      <c r="F186" s="7" t="s">
        <v>8</v>
      </c>
      <c r="G186" s="46">
        <v>778.49336400000016</v>
      </c>
      <c r="H186" s="46">
        <v>817.41871200000014</v>
      </c>
      <c r="I186" s="138">
        <v>1050.9708000000001</v>
      </c>
    </row>
    <row r="187" spans="1:9" ht="40.950000000000003" customHeight="1" x14ac:dyDescent="0.3">
      <c r="A187" s="183"/>
      <c r="B187" s="188"/>
      <c r="C187" s="219"/>
      <c r="D187" s="99" t="s">
        <v>261</v>
      </c>
      <c r="E187" s="100" t="s">
        <v>221</v>
      </c>
      <c r="F187" s="125" t="s">
        <v>8</v>
      </c>
      <c r="G187" s="126">
        <f>I187/1.3</f>
        <v>170.11708560000002</v>
      </c>
      <c r="H187" s="126">
        <f>I187/1.25</f>
        <v>176.92176902400004</v>
      </c>
      <c r="I187" s="137">
        <v>221.15221128000005</v>
      </c>
    </row>
    <row r="188" spans="1:9" ht="40.950000000000003" customHeight="1" x14ac:dyDescent="0.3">
      <c r="A188" s="184"/>
      <c r="B188" s="192"/>
      <c r="C188" s="119">
        <v>35</v>
      </c>
      <c r="D188" s="5" t="s">
        <v>166</v>
      </c>
      <c r="E188" s="6" t="s">
        <v>168</v>
      </c>
      <c r="F188" s="7" t="s">
        <v>8</v>
      </c>
      <c r="G188" s="46">
        <v>561.96346799999992</v>
      </c>
      <c r="H188" s="46">
        <v>590.06640000000004</v>
      </c>
      <c r="I188" s="138">
        <v>758.65680000000009</v>
      </c>
    </row>
    <row r="189" spans="1:9" ht="15.6" customHeight="1" x14ac:dyDescent="0.3">
      <c r="A189" s="20"/>
      <c r="B189" s="15"/>
      <c r="C189" s="78"/>
      <c r="D189" s="55"/>
      <c r="E189" s="85" t="s">
        <v>197</v>
      </c>
      <c r="F189" s="86"/>
      <c r="G189" s="44"/>
      <c r="H189" s="59"/>
      <c r="I189" s="142"/>
    </row>
    <row r="190" spans="1:9" ht="15.6" x14ac:dyDescent="0.3">
      <c r="A190" s="182"/>
      <c r="B190" s="193" t="s">
        <v>216</v>
      </c>
      <c r="C190" s="164">
        <v>45</v>
      </c>
      <c r="D190" s="5" t="s">
        <v>179</v>
      </c>
      <c r="E190" s="36" t="s">
        <v>175</v>
      </c>
      <c r="F190" s="7" t="s">
        <v>8</v>
      </c>
      <c r="G190" s="46">
        <v>70.83101675495999</v>
      </c>
      <c r="H190" s="46">
        <v>74.372567592707995</v>
      </c>
      <c r="I190" s="138">
        <v>95.715840000000014</v>
      </c>
    </row>
    <row r="191" spans="1:9" ht="55.95" customHeight="1" x14ac:dyDescent="0.3">
      <c r="A191" s="183"/>
      <c r="B191" s="194"/>
      <c r="C191" s="165"/>
      <c r="D191" s="5" t="s">
        <v>181</v>
      </c>
      <c r="E191" s="82" t="s">
        <v>183</v>
      </c>
      <c r="F191" s="7" t="s">
        <v>8</v>
      </c>
      <c r="G191" s="46">
        <v>132.80255387784001</v>
      </c>
      <c r="H191" s="46">
        <v>139.44268157173201</v>
      </c>
      <c r="I191" s="138">
        <v>179.46720000000002</v>
      </c>
    </row>
    <row r="192" spans="1:9" ht="55.95" customHeight="1" x14ac:dyDescent="0.3">
      <c r="A192" s="183"/>
      <c r="B192" s="194"/>
      <c r="C192" s="119">
        <v>17</v>
      </c>
      <c r="D192" s="5" t="s">
        <v>180</v>
      </c>
      <c r="E192" s="36" t="s">
        <v>176</v>
      </c>
      <c r="F192" s="7" t="s">
        <v>8</v>
      </c>
      <c r="G192" s="46">
        <v>68.619881872080001</v>
      </c>
      <c r="H192" s="46">
        <v>72.050875965684</v>
      </c>
      <c r="I192" s="138">
        <v>92.724720000000019</v>
      </c>
    </row>
    <row r="193" spans="1:9" ht="55.95" customHeight="1" x14ac:dyDescent="0.3">
      <c r="A193" s="183"/>
      <c r="B193" s="194"/>
      <c r="C193" s="164">
        <v>60</v>
      </c>
      <c r="D193" s="5" t="s">
        <v>177</v>
      </c>
      <c r="E193" s="8" t="s">
        <v>172</v>
      </c>
      <c r="F193" s="7" t="s">
        <v>8</v>
      </c>
      <c r="G193" s="46">
        <v>151.61214048287999</v>
      </c>
      <c r="H193" s="46">
        <v>159.192747507024</v>
      </c>
      <c r="I193" s="138">
        <v>204.89172000000008</v>
      </c>
    </row>
    <row r="194" spans="1:9" ht="15.6" x14ac:dyDescent="0.3">
      <c r="A194" s="183"/>
      <c r="B194" s="194"/>
      <c r="C194" s="165"/>
      <c r="D194" s="99" t="s">
        <v>246</v>
      </c>
      <c r="E194" s="111" t="s">
        <v>173</v>
      </c>
      <c r="F194" s="7" t="s">
        <v>8</v>
      </c>
      <c r="G194" s="46"/>
      <c r="H194" s="46"/>
      <c r="I194" s="138"/>
    </row>
    <row r="195" spans="1:9" ht="44.4" customHeight="1" x14ac:dyDescent="0.3">
      <c r="A195" s="183"/>
      <c r="B195" s="194"/>
      <c r="C195" s="164">
        <v>70</v>
      </c>
      <c r="D195" s="5" t="s">
        <v>182</v>
      </c>
      <c r="E195" s="36" t="s">
        <v>184</v>
      </c>
      <c r="F195" s="7" t="s">
        <v>8</v>
      </c>
      <c r="G195" s="46">
        <v>165.99945732216003</v>
      </c>
      <c r="H195" s="46">
        <v>174.29943018826805</v>
      </c>
      <c r="I195" s="138">
        <v>224.33400000000006</v>
      </c>
    </row>
    <row r="196" spans="1:9" ht="15.6" x14ac:dyDescent="0.3">
      <c r="A196" s="183"/>
      <c r="B196" s="194"/>
      <c r="C196" s="165"/>
      <c r="D196" s="99" t="s">
        <v>247</v>
      </c>
      <c r="E196" s="120" t="s">
        <v>185</v>
      </c>
      <c r="F196" s="7" t="s">
        <v>8</v>
      </c>
      <c r="G196" s="46"/>
      <c r="H196" s="46"/>
      <c r="I196" s="138"/>
    </row>
    <row r="197" spans="1:9" ht="15.6" x14ac:dyDescent="0.3">
      <c r="A197" s="184"/>
      <c r="B197" s="220"/>
      <c r="C197" s="101">
        <v>35</v>
      </c>
      <c r="D197" s="5" t="s">
        <v>178</v>
      </c>
      <c r="E197" s="36" t="s">
        <v>174</v>
      </c>
      <c r="F197" s="7" t="s">
        <v>8</v>
      </c>
      <c r="G197" s="46">
        <v>237.93604151855999</v>
      </c>
      <c r="H197" s="46">
        <v>249.832843594488</v>
      </c>
      <c r="I197" s="138">
        <v>321.54540000000003</v>
      </c>
    </row>
    <row r="198" spans="1:9" s="37" customFormat="1" ht="15.6" customHeight="1" x14ac:dyDescent="0.3">
      <c r="A198" s="20"/>
      <c r="B198" s="15"/>
      <c r="C198" s="78"/>
      <c r="D198" s="30"/>
      <c r="E198" s="14" t="s">
        <v>345</v>
      </c>
      <c r="F198" s="15"/>
      <c r="G198" s="62"/>
      <c r="H198" s="62"/>
      <c r="I198" s="136"/>
    </row>
    <row r="199" spans="1:9" s="37" customFormat="1" ht="31.2" x14ac:dyDescent="0.3">
      <c r="A199" s="189"/>
      <c r="B199" s="187" t="s">
        <v>368</v>
      </c>
      <c r="C199" s="164">
        <v>60</v>
      </c>
      <c r="D199" s="5" t="s">
        <v>350</v>
      </c>
      <c r="E199" s="121" t="s">
        <v>372</v>
      </c>
      <c r="F199" s="7" t="s">
        <v>8</v>
      </c>
      <c r="G199" s="132">
        <v>101.78319316619999</v>
      </c>
      <c r="H199" s="132">
        <v>106.87235282451</v>
      </c>
      <c r="I199" s="135">
        <v>137.68755000000004</v>
      </c>
    </row>
    <row r="200" spans="1:9" s="37" customFormat="1" ht="15.6" x14ac:dyDescent="0.3">
      <c r="A200" s="190"/>
      <c r="B200" s="188"/>
      <c r="C200" s="173"/>
      <c r="D200" s="99"/>
      <c r="E200" s="122" t="s">
        <v>346</v>
      </c>
      <c r="F200" s="125" t="s">
        <v>8</v>
      </c>
      <c r="G200" s="126">
        <f>I200/1.3</f>
        <v>76.92307692307692</v>
      </c>
      <c r="H200" s="126">
        <f>I200/1.25</f>
        <v>80</v>
      </c>
      <c r="I200" s="137">
        <f>Лист1!B21</f>
        <v>100</v>
      </c>
    </row>
    <row r="201" spans="1:9" s="37" customFormat="1" ht="31.2" x14ac:dyDescent="0.3">
      <c r="A201" s="190"/>
      <c r="B201" s="188"/>
      <c r="C201" s="173">
        <v>80</v>
      </c>
      <c r="D201" s="5" t="s">
        <v>351</v>
      </c>
      <c r="E201" s="121" t="s">
        <v>373</v>
      </c>
      <c r="F201" s="7" t="s">
        <v>8</v>
      </c>
      <c r="G201" s="132">
        <v>206.921876217</v>
      </c>
      <c r="H201" s="132">
        <v>217.26797002785003</v>
      </c>
      <c r="I201" s="135">
        <v>279.91425000000004</v>
      </c>
    </row>
    <row r="202" spans="1:9" s="37" customFormat="1" ht="31.2" x14ac:dyDescent="0.3">
      <c r="A202" s="190"/>
      <c r="B202" s="188"/>
      <c r="C202" s="173"/>
      <c r="D202" s="5"/>
      <c r="E202" s="122" t="s">
        <v>331</v>
      </c>
      <c r="F202" s="125" t="s">
        <v>8</v>
      </c>
      <c r="G202" s="134">
        <f>I202/1.3</f>
        <v>123.07692307692307</v>
      </c>
      <c r="H202" s="134">
        <f>I202/1.25</f>
        <v>128</v>
      </c>
      <c r="I202" s="139">
        <f>Лист1!B12</f>
        <v>160</v>
      </c>
    </row>
    <row r="203" spans="1:9" s="37" customFormat="1" ht="15.6" x14ac:dyDescent="0.3">
      <c r="A203" s="190"/>
      <c r="B203" s="188"/>
      <c r="C203" s="173">
        <v>60</v>
      </c>
      <c r="D203" s="5" t="s">
        <v>352</v>
      </c>
      <c r="E203" s="121" t="s">
        <v>374</v>
      </c>
      <c r="F203" s="7" t="s">
        <v>8</v>
      </c>
      <c r="G203" s="132">
        <v>111.84966281999999</v>
      </c>
      <c r="H203" s="132">
        <v>117.44214596099999</v>
      </c>
      <c r="I203" s="135">
        <v>151.30500000000004</v>
      </c>
    </row>
    <row r="204" spans="1:9" s="37" customFormat="1" ht="15.6" x14ac:dyDescent="0.3">
      <c r="A204" s="190"/>
      <c r="B204" s="188"/>
      <c r="C204" s="173"/>
      <c r="D204" s="5"/>
      <c r="E204" s="122" t="s">
        <v>346</v>
      </c>
      <c r="F204" s="125" t="s">
        <v>8</v>
      </c>
      <c r="G204" s="126">
        <f>I204/1.3</f>
        <v>76.92307692307692</v>
      </c>
      <c r="H204" s="126">
        <f>I204/1.25</f>
        <v>80</v>
      </c>
      <c r="I204" s="137">
        <f>Лист1!B21</f>
        <v>100</v>
      </c>
    </row>
    <row r="205" spans="1:9" s="37" customFormat="1" ht="15.6" x14ac:dyDescent="0.3">
      <c r="A205" s="190"/>
      <c r="B205" s="188"/>
      <c r="C205" s="173">
        <v>50</v>
      </c>
      <c r="D205" s="5" t="s">
        <v>353</v>
      </c>
      <c r="E205" s="121" t="s">
        <v>375</v>
      </c>
      <c r="F205" s="7" t="s">
        <v>8</v>
      </c>
      <c r="G205" s="132">
        <v>99.546199909799995</v>
      </c>
      <c r="H205" s="132">
        <v>104.52350990529</v>
      </c>
      <c r="I205" s="135">
        <v>134.66145000000003</v>
      </c>
    </row>
    <row r="206" spans="1:9" s="37" customFormat="1" ht="15.6" x14ac:dyDescent="0.3">
      <c r="A206" s="190"/>
      <c r="B206" s="188"/>
      <c r="C206" s="173"/>
      <c r="D206" s="5"/>
      <c r="E206" s="122" t="s">
        <v>347</v>
      </c>
      <c r="F206" s="125" t="s">
        <v>8</v>
      </c>
      <c r="G206" s="126">
        <f>I206/1.3</f>
        <v>66.153846153846146</v>
      </c>
      <c r="H206" s="126">
        <f>I206/1.25</f>
        <v>68.8</v>
      </c>
      <c r="I206" s="137">
        <f>Лист1!B22</f>
        <v>86</v>
      </c>
    </row>
    <row r="207" spans="1:9" s="37" customFormat="1" ht="31.2" x14ac:dyDescent="0.3">
      <c r="A207" s="190"/>
      <c r="B207" s="188"/>
      <c r="C207" s="173">
        <v>80</v>
      </c>
      <c r="D207" s="5" t="s">
        <v>354</v>
      </c>
      <c r="E207" s="121" t="s">
        <v>376</v>
      </c>
      <c r="F207" s="7" t="s">
        <v>8</v>
      </c>
      <c r="G207" s="132">
        <v>201.329393076</v>
      </c>
      <c r="H207" s="132">
        <v>211.3958627298</v>
      </c>
      <c r="I207" s="135">
        <v>272.34900000000005</v>
      </c>
    </row>
    <row r="208" spans="1:9" s="37" customFormat="1" ht="31.2" x14ac:dyDescent="0.3">
      <c r="A208" s="190"/>
      <c r="B208" s="188"/>
      <c r="C208" s="173"/>
      <c r="D208" s="5"/>
      <c r="E208" s="121" t="s">
        <v>331</v>
      </c>
      <c r="F208" s="7" t="s">
        <v>8</v>
      </c>
      <c r="G208" s="132">
        <v>114.05514802499998</v>
      </c>
      <c r="H208" s="132">
        <v>119.75790542624999</v>
      </c>
      <c r="I208" s="135">
        <v>168</v>
      </c>
    </row>
    <row r="209" spans="1:9" s="37" customFormat="1" ht="31.2" x14ac:dyDescent="0.3">
      <c r="A209" s="190"/>
      <c r="B209" s="188"/>
      <c r="C209" s="173">
        <v>60</v>
      </c>
      <c r="D209" s="5" t="s">
        <v>355</v>
      </c>
      <c r="E209" s="121" t="s">
        <v>377</v>
      </c>
      <c r="F209" s="7" t="s">
        <v>8</v>
      </c>
      <c r="G209" s="132">
        <v>111.84966281999999</v>
      </c>
      <c r="H209" s="132">
        <v>117.44214596099999</v>
      </c>
      <c r="I209" s="135">
        <v>151.30500000000004</v>
      </c>
    </row>
    <row r="210" spans="1:9" s="37" customFormat="1" ht="31.2" x14ac:dyDescent="0.3">
      <c r="A210" s="190"/>
      <c r="B210" s="188"/>
      <c r="C210" s="173"/>
      <c r="D210" s="99"/>
      <c r="E210" s="122" t="s">
        <v>348</v>
      </c>
      <c r="F210" s="125" t="s">
        <v>8</v>
      </c>
      <c r="G210" s="126">
        <f>I210/1.3</f>
        <v>72.248076923076937</v>
      </c>
      <c r="H210" s="126">
        <f>I210/1.25</f>
        <v>75.138000000000005</v>
      </c>
      <c r="I210" s="137">
        <v>93.922500000000014</v>
      </c>
    </row>
    <row r="211" spans="1:9" s="37" customFormat="1" ht="31.2" x14ac:dyDescent="0.3">
      <c r="A211" s="190"/>
      <c r="B211" s="188"/>
      <c r="C211" s="173">
        <v>70</v>
      </c>
      <c r="D211" s="5" t="s">
        <v>356</v>
      </c>
      <c r="E211" s="121" t="s">
        <v>378</v>
      </c>
      <c r="F211" s="7" t="s">
        <v>8</v>
      </c>
      <c r="G211" s="132">
        <v>110.9958486</v>
      </c>
      <c r="H211" s="132">
        <v>116.54564103000001</v>
      </c>
      <c r="I211" s="135">
        <v>150.15</v>
      </c>
    </row>
    <row r="212" spans="1:9" s="37" customFormat="1" ht="31.2" x14ac:dyDescent="0.3">
      <c r="A212" s="190"/>
      <c r="B212" s="188"/>
      <c r="C212" s="173"/>
      <c r="D212" s="5"/>
      <c r="E212" s="122" t="s">
        <v>349</v>
      </c>
      <c r="F212" s="125" t="s">
        <v>8</v>
      </c>
      <c r="G212" s="126">
        <f>I212/1.3</f>
        <v>100.76923076923076</v>
      </c>
      <c r="H212" s="126">
        <f>I212/1.25</f>
        <v>104.8</v>
      </c>
      <c r="I212" s="137">
        <f>Лист1!B23</f>
        <v>131</v>
      </c>
    </row>
    <row r="213" spans="1:9" s="37" customFormat="1" ht="31.2" x14ac:dyDescent="0.3">
      <c r="A213" s="190"/>
      <c r="B213" s="188"/>
      <c r="C213" s="173">
        <v>70</v>
      </c>
      <c r="D213" s="5" t="s">
        <v>357</v>
      </c>
      <c r="E213" s="121" t="s">
        <v>379</v>
      </c>
      <c r="F213" s="7" t="s">
        <v>8</v>
      </c>
      <c r="G213" s="132">
        <v>190.40057106</v>
      </c>
      <c r="H213" s="132">
        <v>199.92059961300001</v>
      </c>
      <c r="I213" s="135">
        <v>257.565</v>
      </c>
    </row>
    <row r="214" spans="1:9" s="37" customFormat="1" ht="31.2" x14ac:dyDescent="0.3">
      <c r="A214" s="190"/>
      <c r="B214" s="188"/>
      <c r="C214" s="173"/>
      <c r="D214" s="5"/>
      <c r="E214" s="122" t="s">
        <v>330</v>
      </c>
      <c r="F214" s="125" t="s">
        <v>8</v>
      </c>
      <c r="G214" s="134">
        <f>I214/1.3</f>
        <v>107.69230769230769</v>
      </c>
      <c r="H214" s="134">
        <f>I214/1.25</f>
        <v>112</v>
      </c>
      <c r="I214" s="139">
        <f>Лист1!B30</f>
        <v>140</v>
      </c>
    </row>
    <row r="215" spans="1:9" s="37" customFormat="1" ht="15.6" x14ac:dyDescent="0.3">
      <c r="A215" s="190"/>
      <c r="B215" s="188"/>
      <c r="C215" s="64">
        <v>30</v>
      </c>
      <c r="D215" s="5" t="s">
        <v>358</v>
      </c>
      <c r="E215" s="121" t="s">
        <v>369</v>
      </c>
      <c r="F215" s="7" t="s">
        <v>8</v>
      </c>
      <c r="G215" s="132">
        <v>168.89299085820002</v>
      </c>
      <c r="H215" s="132">
        <v>177.33764040111004</v>
      </c>
      <c r="I215" s="135">
        <v>228.47055000000003</v>
      </c>
    </row>
    <row r="216" spans="1:9" s="37" customFormat="1" ht="31.2" x14ac:dyDescent="0.3">
      <c r="A216" s="190"/>
      <c r="B216" s="188"/>
      <c r="C216" s="64">
        <v>60</v>
      </c>
      <c r="D216" s="5" t="s">
        <v>359</v>
      </c>
      <c r="E216" s="121" t="s">
        <v>380</v>
      </c>
      <c r="F216" s="7" t="s">
        <v>8</v>
      </c>
      <c r="G216" s="132">
        <v>87.242736999600012</v>
      </c>
      <c r="H216" s="132">
        <v>91.604873849580017</v>
      </c>
      <c r="I216" s="135">
        <v>118.01790000000001</v>
      </c>
    </row>
    <row r="217" spans="1:9" s="37" customFormat="1" ht="15.6" x14ac:dyDescent="0.3">
      <c r="A217" s="190"/>
      <c r="B217" s="188"/>
      <c r="C217" s="64">
        <v>60</v>
      </c>
      <c r="D217" s="5" t="s">
        <v>360</v>
      </c>
      <c r="E217" s="121" t="s">
        <v>381</v>
      </c>
      <c r="F217" s="7" t="s">
        <v>8</v>
      </c>
      <c r="G217" s="132">
        <v>87.242736999600012</v>
      </c>
      <c r="H217" s="132">
        <v>91.604873849580017</v>
      </c>
      <c r="I217" s="135">
        <v>118.01790000000001</v>
      </c>
    </row>
    <row r="218" spans="1:9" s="37" customFormat="1" ht="15.6" x14ac:dyDescent="0.3">
      <c r="A218" s="190"/>
      <c r="B218" s="188"/>
      <c r="C218" s="64">
        <v>80</v>
      </c>
      <c r="D218" s="5" t="s">
        <v>361</v>
      </c>
      <c r="E218" s="121" t="s">
        <v>382</v>
      </c>
      <c r="F218" s="7" t="s">
        <v>8</v>
      </c>
      <c r="G218" s="132">
        <v>107.3756763072</v>
      </c>
      <c r="H218" s="132">
        <v>112.74446012256</v>
      </c>
      <c r="I218" s="135">
        <v>145.25280000000001</v>
      </c>
    </row>
    <row r="219" spans="1:9" s="37" customFormat="1" ht="15.6" x14ac:dyDescent="0.3">
      <c r="A219" s="190"/>
      <c r="B219" s="188"/>
      <c r="C219" s="64">
        <v>60</v>
      </c>
      <c r="D219" s="5" t="s">
        <v>362</v>
      </c>
      <c r="E219" s="121" t="s">
        <v>383</v>
      </c>
      <c r="F219" s="7" t="s">
        <v>8</v>
      </c>
      <c r="G219" s="132">
        <v>102.9016897944</v>
      </c>
      <c r="H219" s="132">
        <v>108.04677428412</v>
      </c>
      <c r="I219" s="135">
        <v>139.20060000000004</v>
      </c>
    </row>
    <row r="220" spans="1:9" s="37" customFormat="1" ht="15.6" x14ac:dyDescent="0.3">
      <c r="A220" s="190"/>
      <c r="B220" s="188"/>
      <c r="C220" s="64">
        <v>50</v>
      </c>
      <c r="D220" s="5" t="s">
        <v>363</v>
      </c>
      <c r="E220" s="121" t="s">
        <v>370</v>
      </c>
      <c r="F220" s="7" t="s">
        <v>8</v>
      </c>
      <c r="G220" s="132">
        <v>83.673793559999993</v>
      </c>
      <c r="H220" s="132">
        <v>87.857483238</v>
      </c>
      <c r="I220" s="135">
        <v>113.19000000000001</v>
      </c>
    </row>
    <row r="221" spans="1:9" s="37" customFormat="1" ht="15.6" x14ac:dyDescent="0.3">
      <c r="A221" s="190"/>
      <c r="B221" s="188"/>
      <c r="C221" s="64">
        <v>50</v>
      </c>
      <c r="D221" s="5" t="s">
        <v>364</v>
      </c>
      <c r="E221" s="121" t="s">
        <v>384</v>
      </c>
      <c r="F221" s="7" t="s">
        <v>8</v>
      </c>
      <c r="G221" s="132">
        <v>83.673793559999993</v>
      </c>
      <c r="H221" s="132">
        <v>87.857483238</v>
      </c>
      <c r="I221" s="135">
        <v>113.19000000000001</v>
      </c>
    </row>
    <row r="222" spans="1:9" s="37" customFormat="1" ht="15.6" x14ac:dyDescent="0.3">
      <c r="A222" s="190"/>
      <c r="B222" s="188"/>
      <c r="C222" s="64">
        <v>60</v>
      </c>
      <c r="D222" s="5" t="s">
        <v>365</v>
      </c>
      <c r="E222" s="121" t="s">
        <v>385</v>
      </c>
      <c r="F222" s="7" t="s">
        <v>8</v>
      </c>
      <c r="G222" s="132">
        <v>87.942864659999998</v>
      </c>
      <c r="H222" s="132">
        <v>92.340007893000006</v>
      </c>
      <c r="I222" s="135">
        <v>118.96500000000002</v>
      </c>
    </row>
    <row r="223" spans="1:9" s="37" customFormat="1" ht="15.6" x14ac:dyDescent="0.3">
      <c r="A223" s="190"/>
      <c r="B223" s="188"/>
      <c r="C223" s="64">
        <v>70</v>
      </c>
      <c r="D223" s="5" t="s">
        <v>366</v>
      </c>
      <c r="E223" s="121" t="s">
        <v>386</v>
      </c>
      <c r="F223" s="7" t="s">
        <v>8</v>
      </c>
      <c r="G223" s="132">
        <v>98.188635299999987</v>
      </c>
      <c r="H223" s="132">
        <v>103.098067065</v>
      </c>
      <c r="I223" s="135">
        <v>132.82500000000002</v>
      </c>
    </row>
    <row r="224" spans="1:9" s="37" customFormat="1" ht="15.6" x14ac:dyDescent="0.3">
      <c r="A224" s="191"/>
      <c r="B224" s="188"/>
      <c r="C224" s="65">
        <v>70</v>
      </c>
      <c r="D224" s="5" t="s">
        <v>367</v>
      </c>
      <c r="E224" s="121" t="s">
        <v>371</v>
      </c>
      <c r="F224" s="7" t="s">
        <v>8</v>
      </c>
      <c r="G224" s="132">
        <v>114.41110548</v>
      </c>
      <c r="H224" s="132">
        <v>120.13166075400001</v>
      </c>
      <c r="I224" s="135">
        <v>154.77000000000001</v>
      </c>
    </row>
    <row r="225" spans="1:9" s="37" customFormat="1" ht="15.6" customHeight="1" x14ac:dyDescent="0.3">
      <c r="A225" s="20"/>
      <c r="B225" s="15"/>
      <c r="C225" s="78"/>
      <c r="D225" s="30"/>
      <c r="E225" s="14" t="s">
        <v>195</v>
      </c>
      <c r="F225" s="15"/>
      <c r="G225" s="62"/>
      <c r="H225" s="62"/>
      <c r="I225" s="136"/>
    </row>
    <row r="226" spans="1:9" s="37" customFormat="1" ht="15.6" x14ac:dyDescent="0.3">
      <c r="A226" s="50"/>
      <c r="B226" s="187" t="s">
        <v>472</v>
      </c>
      <c r="C226" s="164">
        <v>60</v>
      </c>
      <c r="D226" s="5" t="s">
        <v>141</v>
      </c>
      <c r="E226" s="52" t="s">
        <v>146</v>
      </c>
      <c r="F226" s="53" t="s">
        <v>8</v>
      </c>
      <c r="G226" s="46">
        <v>177.07007183712</v>
      </c>
      <c r="H226" s="46">
        <v>185.92357542897599</v>
      </c>
      <c r="I226" s="138">
        <v>251</v>
      </c>
    </row>
    <row r="227" spans="1:9" s="37" customFormat="1" ht="15.6" x14ac:dyDescent="0.3">
      <c r="A227" s="51"/>
      <c r="B227" s="188"/>
      <c r="C227" s="173"/>
      <c r="D227" s="5" t="s">
        <v>139</v>
      </c>
      <c r="E227" s="52" t="s">
        <v>144</v>
      </c>
      <c r="F227" s="53" t="s">
        <v>8</v>
      </c>
      <c r="G227" s="46">
        <v>147.18987071712002</v>
      </c>
      <c r="H227" s="46">
        <v>154.54936425297603</v>
      </c>
      <c r="I227" s="138">
        <v>209</v>
      </c>
    </row>
    <row r="228" spans="1:9" s="37" customFormat="1" ht="15.6" x14ac:dyDescent="0.3">
      <c r="A228" s="51"/>
      <c r="B228" s="188"/>
      <c r="C228" s="173">
        <v>80</v>
      </c>
      <c r="D228" s="99" t="s">
        <v>240</v>
      </c>
      <c r="E228" s="123" t="s">
        <v>137</v>
      </c>
      <c r="F228" s="127" t="s">
        <v>8</v>
      </c>
      <c r="G228" s="126">
        <f>I228/1.3</f>
        <v>59.230769230769226</v>
      </c>
      <c r="H228" s="126">
        <f>I228/1.25</f>
        <v>61.6</v>
      </c>
      <c r="I228" s="137">
        <f>Лист1!B24</f>
        <v>77</v>
      </c>
    </row>
    <row r="229" spans="1:9" s="37" customFormat="1" ht="15.6" x14ac:dyDescent="0.3">
      <c r="A229" s="51"/>
      <c r="B229" s="188"/>
      <c r="C229" s="173"/>
      <c r="D229" s="5" t="s">
        <v>142</v>
      </c>
      <c r="E229" s="52" t="s">
        <v>147</v>
      </c>
      <c r="F229" s="53" t="s">
        <v>8</v>
      </c>
      <c r="G229" s="46">
        <v>185.91461136864001</v>
      </c>
      <c r="H229" s="46">
        <v>195.21034193707203</v>
      </c>
      <c r="I229" s="138">
        <v>264</v>
      </c>
    </row>
    <row r="230" spans="1:9" s="37" customFormat="1" ht="15.6" x14ac:dyDescent="0.3">
      <c r="A230" s="51"/>
      <c r="B230" s="188"/>
      <c r="C230" s="173">
        <v>60</v>
      </c>
      <c r="D230" s="5" t="s">
        <v>140</v>
      </c>
      <c r="E230" s="52" t="s">
        <v>145</v>
      </c>
      <c r="F230" s="53" t="s">
        <v>8</v>
      </c>
      <c r="G230" s="46">
        <v>156.03441024864003</v>
      </c>
      <c r="H230" s="46">
        <v>163.83613076107204</v>
      </c>
      <c r="I230" s="138">
        <v>221</v>
      </c>
    </row>
    <row r="231" spans="1:9" s="37" customFormat="1" ht="15.6" x14ac:dyDescent="0.3">
      <c r="A231" s="51"/>
      <c r="B231" s="188"/>
      <c r="C231" s="173"/>
      <c r="D231" s="99" t="s">
        <v>241</v>
      </c>
      <c r="E231" s="123" t="s">
        <v>138</v>
      </c>
      <c r="F231" s="127" t="s">
        <v>8</v>
      </c>
      <c r="G231" s="126">
        <f>I231/1.3</f>
        <v>63.076923076923073</v>
      </c>
      <c r="H231" s="126">
        <f>I231/1.25</f>
        <v>65.599999999999994</v>
      </c>
      <c r="I231" s="137">
        <f>Лист1!B13</f>
        <v>82</v>
      </c>
    </row>
    <row r="232" spans="1:9" s="37" customFormat="1" ht="15.6" x14ac:dyDescent="0.3">
      <c r="A232" s="51"/>
      <c r="B232" s="188"/>
      <c r="C232" s="173">
        <v>50</v>
      </c>
      <c r="D232" s="5" t="s">
        <v>143</v>
      </c>
      <c r="E232" s="52" t="s">
        <v>148</v>
      </c>
      <c r="F232" s="53" t="s">
        <v>8</v>
      </c>
      <c r="G232" s="46">
        <v>312.08376059784001</v>
      </c>
      <c r="H232" s="46">
        <v>327.687948627732</v>
      </c>
      <c r="I232" s="138">
        <v>443</v>
      </c>
    </row>
    <row r="233" spans="1:9" s="37" customFormat="1" ht="15.6" x14ac:dyDescent="0.3">
      <c r="A233" s="51"/>
      <c r="B233" s="188"/>
      <c r="C233" s="173"/>
      <c r="D233" s="5" t="s">
        <v>396</v>
      </c>
      <c r="E233" s="113" t="s">
        <v>412</v>
      </c>
      <c r="F233" s="53" t="s">
        <v>8</v>
      </c>
      <c r="G233" s="46">
        <v>129.29186759999999</v>
      </c>
      <c r="H233" s="46">
        <v>135.75646097999999</v>
      </c>
      <c r="I233" s="138">
        <v>184</v>
      </c>
    </row>
    <row r="234" spans="1:9" s="37" customFormat="1" ht="15.75" customHeight="1" x14ac:dyDescent="0.3">
      <c r="A234" s="51"/>
      <c r="B234" s="188"/>
      <c r="C234" s="173">
        <v>80</v>
      </c>
      <c r="D234" s="99"/>
      <c r="E234" s="123" t="s">
        <v>392</v>
      </c>
      <c r="F234" s="127" t="s">
        <v>8</v>
      </c>
      <c r="G234" s="126">
        <f>I234/1.3</f>
        <v>50</v>
      </c>
      <c r="H234" s="126">
        <f>I234/1.25</f>
        <v>52</v>
      </c>
      <c r="I234" s="137">
        <f>Лист1!B25</f>
        <v>65</v>
      </c>
    </row>
    <row r="235" spans="1:9" s="37" customFormat="1" ht="15.6" x14ac:dyDescent="0.3">
      <c r="A235" s="51"/>
      <c r="B235" s="188"/>
      <c r="C235" s="173"/>
      <c r="D235" s="5" t="s">
        <v>397</v>
      </c>
      <c r="E235" s="113" t="s">
        <v>413</v>
      </c>
      <c r="F235" s="53" t="s">
        <v>8</v>
      </c>
      <c r="G235" s="46">
        <v>166.69706199999999</v>
      </c>
      <c r="H235" s="46">
        <v>175.03191509999999</v>
      </c>
      <c r="I235" s="138">
        <v>237</v>
      </c>
    </row>
    <row r="236" spans="1:9" s="37" customFormat="1" ht="15.75" customHeight="1" x14ac:dyDescent="0.3">
      <c r="A236" s="51"/>
      <c r="B236" s="188"/>
      <c r="C236" s="173">
        <v>60</v>
      </c>
      <c r="D236" s="99"/>
      <c r="E236" s="123" t="s">
        <v>393</v>
      </c>
      <c r="F236" s="127" t="s">
        <v>8</v>
      </c>
      <c r="G236" s="126">
        <f>I236/1.3</f>
        <v>61.538461538461533</v>
      </c>
      <c r="H236" s="126">
        <f>I236/1.25</f>
        <v>64</v>
      </c>
      <c r="I236" s="137">
        <f>Лист1!B26</f>
        <v>80</v>
      </c>
    </row>
    <row r="237" spans="1:9" s="37" customFormat="1" ht="31.2" x14ac:dyDescent="0.3">
      <c r="A237" s="51"/>
      <c r="B237" s="188"/>
      <c r="C237" s="173"/>
      <c r="D237" s="5" t="s">
        <v>398</v>
      </c>
      <c r="E237" s="113" t="s">
        <v>414</v>
      </c>
      <c r="F237" s="53" t="s">
        <v>8</v>
      </c>
      <c r="G237" s="46">
        <v>199.22331800000001</v>
      </c>
      <c r="H237" s="46">
        <v>209.1844839</v>
      </c>
      <c r="I237" s="138">
        <v>283</v>
      </c>
    </row>
    <row r="238" spans="1:9" s="37" customFormat="1" ht="15.6" x14ac:dyDescent="0.3">
      <c r="A238" s="51"/>
      <c r="B238" s="188"/>
      <c r="C238" s="173">
        <v>70</v>
      </c>
      <c r="D238" s="5" t="s">
        <v>399</v>
      </c>
      <c r="E238" s="113" t="s">
        <v>415</v>
      </c>
      <c r="F238" s="53" t="s">
        <v>8</v>
      </c>
      <c r="G238" s="46">
        <v>199.22331800000001</v>
      </c>
      <c r="H238" s="46">
        <v>209.1844839</v>
      </c>
      <c r="I238" s="138">
        <v>283</v>
      </c>
    </row>
    <row r="239" spans="1:9" s="37" customFormat="1" ht="15.75" customHeight="1" x14ac:dyDescent="0.3">
      <c r="A239" s="51"/>
      <c r="B239" s="188"/>
      <c r="C239" s="173"/>
      <c r="D239" s="99"/>
      <c r="E239" s="124" t="s">
        <v>394</v>
      </c>
      <c r="F239" s="127" t="s">
        <v>8</v>
      </c>
      <c r="G239" s="126">
        <f>I239/1.3</f>
        <v>76.92307692307692</v>
      </c>
      <c r="H239" s="126">
        <f>I239/1.25</f>
        <v>80</v>
      </c>
      <c r="I239" s="137">
        <f>Лист1!B27</f>
        <v>100</v>
      </c>
    </row>
    <row r="240" spans="1:9" s="37" customFormat="1" ht="15.6" x14ac:dyDescent="0.3">
      <c r="A240" s="51"/>
      <c r="B240" s="188"/>
      <c r="C240" s="64">
        <v>60</v>
      </c>
      <c r="D240" s="5" t="s">
        <v>401</v>
      </c>
      <c r="E240" s="113" t="s">
        <v>400</v>
      </c>
      <c r="F240" s="53" t="s">
        <v>8</v>
      </c>
      <c r="G240" s="46">
        <v>227.68379199999998</v>
      </c>
      <c r="H240" s="46">
        <v>239.0679816</v>
      </c>
      <c r="I240" s="138">
        <v>323</v>
      </c>
    </row>
    <row r="241" spans="1:9" s="37" customFormat="1" ht="15.6" x14ac:dyDescent="0.3">
      <c r="A241" s="51"/>
      <c r="B241" s="188"/>
      <c r="C241" s="64">
        <v>60</v>
      </c>
      <c r="D241" s="99"/>
      <c r="E241" s="123" t="s">
        <v>395</v>
      </c>
      <c r="F241" s="127" t="s">
        <v>8</v>
      </c>
      <c r="G241" s="126">
        <f>I241/1.3</f>
        <v>72.307692307692307</v>
      </c>
      <c r="H241" s="126">
        <f>I241/1.25</f>
        <v>75.2</v>
      </c>
      <c r="I241" s="137">
        <f>Лист1!B28</f>
        <v>94</v>
      </c>
    </row>
    <row r="242" spans="1:9" s="37" customFormat="1" ht="22.5" customHeight="1" x14ac:dyDescent="0.3">
      <c r="A242" s="51"/>
      <c r="B242" s="188"/>
      <c r="C242" s="64">
        <v>80</v>
      </c>
      <c r="D242" s="5" t="s">
        <v>402</v>
      </c>
      <c r="E242" s="113" t="s">
        <v>403</v>
      </c>
      <c r="F242" s="53" t="s">
        <v>8</v>
      </c>
      <c r="G242" s="46">
        <v>113.84189599999999</v>
      </c>
      <c r="H242" s="46">
        <v>119.5339908</v>
      </c>
      <c r="I242" s="138">
        <v>162</v>
      </c>
    </row>
    <row r="243" spans="1:9" s="37" customFormat="1" ht="24.75" customHeight="1" x14ac:dyDescent="0.3">
      <c r="A243" s="51"/>
      <c r="B243" s="188"/>
      <c r="C243" s="64">
        <v>50</v>
      </c>
      <c r="D243" s="5" t="s">
        <v>405</v>
      </c>
      <c r="E243" s="113" t="s">
        <v>404</v>
      </c>
      <c r="F243" s="53" t="s">
        <v>8</v>
      </c>
      <c r="G243" s="46">
        <v>138.23658799999998</v>
      </c>
      <c r="H243" s="46">
        <v>145.1484174</v>
      </c>
      <c r="I243" s="138">
        <v>196</v>
      </c>
    </row>
    <row r="244" spans="1:9" s="37" customFormat="1" ht="24.75" customHeight="1" x14ac:dyDescent="0.3">
      <c r="A244" s="51"/>
      <c r="B244" s="188"/>
      <c r="C244" s="64">
        <v>50</v>
      </c>
      <c r="D244" s="5" t="s">
        <v>406</v>
      </c>
      <c r="E244" s="113" t="s">
        <v>407</v>
      </c>
      <c r="F244" s="53" t="s">
        <v>8</v>
      </c>
      <c r="G244" s="46">
        <v>138.23658799999998</v>
      </c>
      <c r="H244" s="46">
        <v>145.1484174</v>
      </c>
      <c r="I244" s="138">
        <v>196</v>
      </c>
    </row>
    <row r="245" spans="1:9" s="37" customFormat="1" ht="24.75" customHeight="1" x14ac:dyDescent="0.3">
      <c r="A245" s="20"/>
      <c r="B245" s="15"/>
      <c r="C245" s="78"/>
      <c r="D245" s="30"/>
      <c r="E245" s="14" t="s">
        <v>420</v>
      </c>
      <c r="F245" s="15"/>
      <c r="G245" s="44"/>
      <c r="H245" s="59"/>
      <c r="I245" s="144"/>
    </row>
    <row r="246" spans="1:9" s="37" customFormat="1" ht="24.75" customHeight="1" x14ac:dyDescent="0.3">
      <c r="A246" s="221"/>
      <c r="B246" s="224" t="s">
        <v>421</v>
      </c>
      <c r="C246" s="164">
        <v>60</v>
      </c>
      <c r="D246" s="5" t="s">
        <v>422</v>
      </c>
      <c r="E246" s="83" t="s">
        <v>423</v>
      </c>
      <c r="F246" s="7" t="s">
        <v>8</v>
      </c>
      <c r="G246" s="46">
        <v>258.26</v>
      </c>
      <c r="H246" s="46">
        <v>271.173</v>
      </c>
      <c r="I246" s="138">
        <v>349</v>
      </c>
    </row>
    <row r="247" spans="1:9" s="37" customFormat="1" ht="15.6" x14ac:dyDescent="0.3">
      <c r="A247" s="222"/>
      <c r="B247" s="225"/>
      <c r="C247" s="173"/>
      <c r="D247" s="5" t="s">
        <v>424</v>
      </c>
      <c r="E247" s="83" t="s">
        <v>425</v>
      </c>
      <c r="F247" s="7" t="s">
        <v>8</v>
      </c>
      <c r="G247" s="46">
        <v>228.66</v>
      </c>
      <c r="H247" s="46">
        <v>240.09300000000002</v>
      </c>
      <c r="I247" s="138">
        <v>309</v>
      </c>
    </row>
    <row r="248" spans="1:9" s="37" customFormat="1" ht="15.6" x14ac:dyDescent="0.3">
      <c r="A248" s="222"/>
      <c r="B248" s="225"/>
      <c r="C248" s="173"/>
      <c r="D248" s="5" t="s">
        <v>426</v>
      </c>
      <c r="E248" s="83" t="s">
        <v>427</v>
      </c>
      <c r="F248" s="7" t="s">
        <v>8</v>
      </c>
      <c r="G248" s="46">
        <v>125.06</v>
      </c>
      <c r="H248" s="46">
        <v>131.31300000000002</v>
      </c>
      <c r="I248" s="138">
        <v>169</v>
      </c>
    </row>
    <row r="249" spans="1:9" s="37" customFormat="1" ht="15.6" x14ac:dyDescent="0.3">
      <c r="A249" s="222"/>
      <c r="B249" s="225"/>
      <c r="C249" s="157"/>
      <c r="D249" s="99" t="s">
        <v>229</v>
      </c>
      <c r="E249" s="84" t="s">
        <v>230</v>
      </c>
      <c r="F249" s="125" t="s">
        <v>8</v>
      </c>
      <c r="G249" s="126">
        <f>I249/1.3</f>
        <v>80.769230769230759</v>
      </c>
      <c r="H249" s="126">
        <f>I249/1.25</f>
        <v>84</v>
      </c>
      <c r="I249" s="137">
        <f>Лист1!B11</f>
        <v>105</v>
      </c>
    </row>
    <row r="250" spans="1:9" s="37" customFormat="1" ht="15.6" x14ac:dyDescent="0.3">
      <c r="A250" s="222"/>
      <c r="B250" s="225"/>
      <c r="C250" s="164">
        <v>70</v>
      </c>
      <c r="D250" s="5" t="s">
        <v>428</v>
      </c>
      <c r="E250" s="83" t="s">
        <v>429</v>
      </c>
      <c r="F250" s="7" t="s">
        <v>8</v>
      </c>
      <c r="G250" s="46">
        <v>280.45999999999998</v>
      </c>
      <c r="H250" s="46">
        <v>294.483</v>
      </c>
      <c r="I250" s="138">
        <v>379</v>
      </c>
    </row>
    <row r="251" spans="1:9" s="37" customFormat="1" ht="15.6" x14ac:dyDescent="0.3">
      <c r="A251" s="222"/>
      <c r="B251" s="225"/>
      <c r="C251" s="173"/>
      <c r="D251" s="5" t="s">
        <v>430</v>
      </c>
      <c r="E251" s="83" t="s">
        <v>431</v>
      </c>
      <c r="F251" s="7" t="s">
        <v>8</v>
      </c>
      <c r="G251" s="46">
        <v>250.85999999999999</v>
      </c>
      <c r="H251" s="46">
        <v>263.40300000000002</v>
      </c>
      <c r="I251" s="138">
        <v>339</v>
      </c>
    </row>
    <row r="252" spans="1:9" s="37" customFormat="1" ht="15.6" x14ac:dyDescent="0.3">
      <c r="A252" s="222"/>
      <c r="B252" s="225"/>
      <c r="C252" s="173"/>
      <c r="D252" s="5" t="s">
        <v>432</v>
      </c>
      <c r="E252" s="83" t="s">
        <v>433</v>
      </c>
      <c r="F252" s="7" t="s">
        <v>8</v>
      </c>
      <c r="G252" s="46">
        <v>139.85999999999999</v>
      </c>
      <c r="H252" s="46">
        <v>146.85299999999998</v>
      </c>
      <c r="I252" s="138">
        <v>189</v>
      </c>
    </row>
    <row r="253" spans="1:9" s="37" customFormat="1" ht="15.6" x14ac:dyDescent="0.3">
      <c r="A253" s="222"/>
      <c r="B253" s="225"/>
      <c r="C253" s="157"/>
      <c r="D253" s="99" t="s">
        <v>434</v>
      </c>
      <c r="E253" s="84" t="s">
        <v>435</v>
      </c>
      <c r="F253" s="125" t="s">
        <v>8</v>
      </c>
      <c r="G253" s="134">
        <f>I253/1.3</f>
        <v>107.69230769230769</v>
      </c>
      <c r="H253" s="134">
        <f>I253/1.25</f>
        <v>112</v>
      </c>
      <c r="I253" s="139">
        <f>Лист1!B30</f>
        <v>140</v>
      </c>
    </row>
    <row r="254" spans="1:9" s="37" customFormat="1" ht="15.6" x14ac:dyDescent="0.3">
      <c r="A254" s="222"/>
      <c r="B254" s="225"/>
      <c r="C254" s="164">
        <v>80</v>
      </c>
      <c r="D254" s="5" t="s">
        <v>436</v>
      </c>
      <c r="E254" s="83" t="s">
        <v>437</v>
      </c>
      <c r="F254" s="7" t="s">
        <v>8</v>
      </c>
      <c r="G254" s="46">
        <v>295.26</v>
      </c>
      <c r="H254" s="46">
        <v>310.02300000000002</v>
      </c>
      <c r="I254" s="138">
        <v>399</v>
      </c>
    </row>
    <row r="255" spans="1:9" s="37" customFormat="1" ht="15.6" x14ac:dyDescent="0.3">
      <c r="A255" s="222"/>
      <c r="B255" s="225"/>
      <c r="C255" s="173"/>
      <c r="D255" s="5" t="s">
        <v>438</v>
      </c>
      <c r="E255" s="83" t="s">
        <v>439</v>
      </c>
      <c r="F255" s="7" t="s">
        <v>8</v>
      </c>
      <c r="G255" s="46">
        <v>265.66000000000003</v>
      </c>
      <c r="H255" s="46">
        <v>278.94300000000004</v>
      </c>
      <c r="I255" s="138">
        <v>359</v>
      </c>
    </row>
    <row r="256" spans="1:9" s="37" customFormat="1" ht="15.6" x14ac:dyDescent="0.3">
      <c r="A256" s="222"/>
      <c r="B256" s="225"/>
      <c r="C256" s="173"/>
      <c r="D256" s="5" t="s">
        <v>440</v>
      </c>
      <c r="E256" s="83" t="s">
        <v>441</v>
      </c>
      <c r="F256" s="7" t="s">
        <v>8</v>
      </c>
      <c r="G256" s="46">
        <v>154.66</v>
      </c>
      <c r="H256" s="46">
        <v>162.393</v>
      </c>
      <c r="I256" s="138">
        <v>209</v>
      </c>
    </row>
    <row r="257" spans="1:9" s="37" customFormat="1" ht="15.6" x14ac:dyDescent="0.3">
      <c r="A257" s="222"/>
      <c r="B257" s="226"/>
      <c r="C257" s="157"/>
      <c r="D257" s="99" t="s">
        <v>237</v>
      </c>
      <c r="E257" s="84" t="s">
        <v>238</v>
      </c>
      <c r="F257" s="125" t="s">
        <v>8</v>
      </c>
      <c r="G257" s="134">
        <f>I257/1.3</f>
        <v>123.07692307692307</v>
      </c>
      <c r="H257" s="134">
        <f>I257/1.25</f>
        <v>128</v>
      </c>
      <c r="I257" s="139">
        <f>Лист1!B12</f>
        <v>160</v>
      </c>
    </row>
    <row r="258" spans="1:9" s="37" customFormat="1" ht="15.6" x14ac:dyDescent="0.3">
      <c r="A258" s="222"/>
      <c r="B258" s="226"/>
      <c r="C258" s="173">
        <v>35</v>
      </c>
      <c r="D258" s="5" t="s">
        <v>442</v>
      </c>
      <c r="E258" s="83" t="s">
        <v>443</v>
      </c>
      <c r="F258" s="7" t="s">
        <v>8</v>
      </c>
      <c r="G258" s="46">
        <v>221.26</v>
      </c>
      <c r="H258" s="46">
        <v>232.32300000000001</v>
      </c>
      <c r="I258" s="138">
        <v>299</v>
      </c>
    </row>
    <row r="259" spans="1:9" s="37" customFormat="1" ht="15.6" x14ac:dyDescent="0.3">
      <c r="A259" s="223"/>
      <c r="B259" s="227"/>
      <c r="C259" s="173"/>
      <c r="D259" s="5" t="s">
        <v>444</v>
      </c>
      <c r="E259" s="83" t="s">
        <v>445</v>
      </c>
      <c r="F259" s="7" t="s">
        <v>8</v>
      </c>
      <c r="G259" s="46">
        <v>265.66000000000003</v>
      </c>
      <c r="H259" s="46">
        <v>278.94300000000004</v>
      </c>
      <c r="I259" s="138">
        <v>359</v>
      </c>
    </row>
    <row r="260" spans="1:9" ht="15.6" customHeight="1" x14ac:dyDescent="0.3">
      <c r="A260" s="31"/>
      <c r="B260" s="32"/>
      <c r="C260" s="81"/>
      <c r="D260" s="33"/>
      <c r="E260" s="34" t="s">
        <v>217</v>
      </c>
      <c r="F260" s="35"/>
      <c r="G260" s="45"/>
      <c r="H260" s="60"/>
      <c r="I260" s="143"/>
    </row>
    <row r="261" spans="1:9" ht="15.6" customHeight="1" x14ac:dyDescent="0.3">
      <c r="A261" s="216"/>
      <c r="B261" s="213" t="s">
        <v>312</v>
      </c>
      <c r="C261" s="164">
        <v>65</v>
      </c>
      <c r="D261" s="5" t="s">
        <v>223</v>
      </c>
      <c r="E261" s="82" t="s">
        <v>205</v>
      </c>
      <c r="F261" s="7" t="s">
        <v>8</v>
      </c>
      <c r="G261" s="46">
        <v>191.35010400000002</v>
      </c>
      <c r="H261" s="46">
        <v>200.92168800000002</v>
      </c>
      <c r="I261" s="140">
        <v>258.32400000000001</v>
      </c>
    </row>
    <row r="262" spans="1:9" ht="42" customHeight="1" x14ac:dyDescent="0.3">
      <c r="A262" s="217"/>
      <c r="B262" s="214"/>
      <c r="C262" s="173"/>
      <c r="D262" s="5" t="s">
        <v>203</v>
      </c>
      <c r="E262" s="82" t="s">
        <v>204</v>
      </c>
      <c r="F262" s="7" t="s">
        <v>8</v>
      </c>
      <c r="G262" s="46">
        <v>410.89831200000003</v>
      </c>
      <c r="H262" s="46">
        <v>431.441868</v>
      </c>
      <c r="I262" s="140">
        <v>554.71680000000003</v>
      </c>
    </row>
    <row r="263" spans="1:9" ht="15.6" x14ac:dyDescent="0.3">
      <c r="A263" s="217"/>
      <c r="B263" s="214"/>
      <c r="C263" s="165"/>
      <c r="D263" s="99" t="s">
        <v>260</v>
      </c>
      <c r="E263" s="111" t="s">
        <v>164</v>
      </c>
      <c r="F263" s="125" t="s">
        <v>8</v>
      </c>
      <c r="G263" s="126">
        <f>I263/1.3</f>
        <v>123.07692307692307</v>
      </c>
      <c r="H263" s="126">
        <f>I263/1.25</f>
        <v>128</v>
      </c>
      <c r="I263" s="141">
        <f>Лист1!B38</f>
        <v>160</v>
      </c>
    </row>
    <row r="264" spans="1:9" x14ac:dyDescent="0.3">
      <c r="A264" s="217"/>
      <c r="B264" s="214"/>
    </row>
    <row r="265" spans="1:9" ht="40.200000000000003" customHeight="1" x14ac:dyDescent="0.3">
      <c r="A265" s="217"/>
      <c r="B265" s="214"/>
    </row>
    <row r="266" spans="1:9" ht="19.5" customHeight="1" x14ac:dyDescent="0.3">
      <c r="A266" s="218"/>
      <c r="B266" s="215"/>
    </row>
  </sheetData>
  <mergeCells count="108">
    <mergeCell ref="C166:C168"/>
    <mergeCell ref="C169:C172"/>
    <mergeCell ref="B226:B244"/>
    <mergeCell ref="C226:C227"/>
    <mergeCell ref="C228:C229"/>
    <mergeCell ref="C230:C231"/>
    <mergeCell ref="C232:C233"/>
    <mergeCell ref="C234:C235"/>
    <mergeCell ref="C236:C237"/>
    <mergeCell ref="C238:C239"/>
    <mergeCell ref="C199:C200"/>
    <mergeCell ref="C201:C202"/>
    <mergeCell ref="C203:C204"/>
    <mergeCell ref="C205:C206"/>
    <mergeCell ref="C175:C177"/>
    <mergeCell ref="C180:C182"/>
    <mergeCell ref="C178:C179"/>
    <mergeCell ref="C261:C263"/>
    <mergeCell ref="B261:B266"/>
    <mergeCell ref="A261:A266"/>
    <mergeCell ref="C185:C187"/>
    <mergeCell ref="A190:A197"/>
    <mergeCell ref="B190:B197"/>
    <mergeCell ref="C193:C194"/>
    <mergeCell ref="C195:C196"/>
    <mergeCell ref="C190:C191"/>
    <mergeCell ref="A185:A188"/>
    <mergeCell ref="A199:A224"/>
    <mergeCell ref="B199:B224"/>
    <mergeCell ref="C207:C208"/>
    <mergeCell ref="C209:C210"/>
    <mergeCell ref="C211:C212"/>
    <mergeCell ref="C213:C214"/>
    <mergeCell ref="A246:A259"/>
    <mergeCell ref="B246:B259"/>
    <mergeCell ref="C246:C249"/>
    <mergeCell ref="C250:C253"/>
    <mergeCell ref="C254:C257"/>
    <mergeCell ref="C258:C259"/>
    <mergeCell ref="A175:A183"/>
    <mergeCell ref="B175:B183"/>
    <mergeCell ref="B185:B188"/>
    <mergeCell ref="A166:A173"/>
    <mergeCell ref="B166:B173"/>
    <mergeCell ref="B115:B117"/>
    <mergeCell ref="B63:B75"/>
    <mergeCell ref="B97:B99"/>
    <mergeCell ref="A97:A99"/>
    <mergeCell ref="A155:A164"/>
    <mergeCell ref="B155:B164"/>
    <mergeCell ref="B101:B113"/>
    <mergeCell ref="C159:C162"/>
    <mergeCell ref="C63:C66"/>
    <mergeCell ref="C71:C75"/>
    <mergeCell ref="C85:C88"/>
    <mergeCell ref="C147:C148"/>
    <mergeCell ref="C155:C158"/>
    <mergeCell ref="A119:A136"/>
    <mergeCell ref="C119:C120"/>
    <mergeCell ref="C121:C124"/>
    <mergeCell ref="B119:B136"/>
    <mergeCell ref="C131:C132"/>
    <mergeCell ref="B138:B153"/>
    <mergeCell ref="C127:C129"/>
    <mergeCell ref="C133:C136"/>
    <mergeCell ref="A138:A153"/>
    <mergeCell ref="C138:C139"/>
    <mergeCell ref="C141:C142"/>
    <mergeCell ref="C143:C144"/>
    <mergeCell ref="C145:C146"/>
    <mergeCell ref="A115:A117"/>
    <mergeCell ref="A101:A113"/>
    <mergeCell ref="C101:C106"/>
    <mergeCell ref="C107:C110"/>
    <mergeCell ref="C111:C113"/>
    <mergeCell ref="C115:C117"/>
    <mergeCell ref="C89:C91"/>
    <mergeCell ref="C92:C95"/>
    <mergeCell ref="C44:C45"/>
    <mergeCell ref="B41:B45"/>
    <mergeCell ref="C97:C99"/>
    <mergeCell ref="B81:B95"/>
    <mergeCell ref="C41:C42"/>
    <mergeCell ref="C81:C84"/>
    <mergeCell ref="B76:B79"/>
    <mergeCell ref="C67:C68"/>
    <mergeCell ref="I2:I3"/>
    <mergeCell ref="A2:A3"/>
    <mergeCell ref="E2:E3"/>
    <mergeCell ref="F2:F3"/>
    <mergeCell ref="C69:C70"/>
    <mergeCell ref="C19:C25"/>
    <mergeCell ref="C34:C35"/>
    <mergeCell ref="C31:C33"/>
    <mergeCell ref="B8:B39"/>
    <mergeCell ref="C38:C39"/>
    <mergeCell ref="B2:B3"/>
    <mergeCell ref="C2:C3"/>
    <mergeCell ref="D2:D3"/>
    <mergeCell ref="C26:C30"/>
    <mergeCell ref="C16:C18"/>
    <mergeCell ref="C9:C10"/>
    <mergeCell ref="C11:C15"/>
    <mergeCell ref="G2:G3"/>
    <mergeCell ref="H2:H3"/>
    <mergeCell ref="B47:B52"/>
    <mergeCell ref="B54:B56"/>
    <mergeCell ref="B58:B61"/>
  </mergeCells>
  <pageMargins left="0" right="0" top="0" bottom="0" header="0" footer="0"/>
  <pageSetup paperSize="9" scale="43" fitToHeight="0" orientation="portrait" r:id="rId1"/>
  <rowBreaks count="1" manualBreakCount="1">
    <brk id="173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topLeftCell="A13" workbookViewId="0">
      <selection activeCell="B40" sqref="B40"/>
    </sheetView>
  </sheetViews>
  <sheetFormatPr defaultRowHeight="14.4" x14ac:dyDescent="0.3"/>
  <cols>
    <col min="1" max="1" width="57.5546875" customWidth="1"/>
    <col min="4" max="4" width="8" customWidth="1"/>
  </cols>
  <sheetData>
    <row r="1" spans="1:3" x14ac:dyDescent="0.3">
      <c r="A1" s="49" t="str">
        <f>Редакция!E10</f>
        <v>Умывальник Лидер-45</v>
      </c>
      <c r="B1" s="71">
        <v>48</v>
      </c>
      <c r="C1" s="76">
        <f>B1/1.2</f>
        <v>40</v>
      </c>
    </row>
    <row r="2" spans="1:3" x14ac:dyDescent="0.3">
      <c r="A2" s="69" t="str">
        <f>Редакция!E15</f>
        <v>Умывальник Элеганс-50</v>
      </c>
      <c r="B2" s="72">
        <v>62</v>
      </c>
      <c r="C2" s="76">
        <f t="shared" ref="C2:C36" si="0">B2/1.2</f>
        <v>51.666666666666671</v>
      </c>
    </row>
    <row r="3" spans="1:3" x14ac:dyDescent="0.3">
      <c r="A3" s="49" t="str">
        <f>Редакция!E18</f>
        <v>Умывальник Стиль 55 (Керамин)</v>
      </c>
      <c r="B3" s="71">
        <v>52</v>
      </c>
      <c r="C3" s="76">
        <f t="shared" si="0"/>
        <v>43.333333333333336</v>
      </c>
    </row>
    <row r="4" spans="1:3" x14ac:dyDescent="0.3">
      <c r="A4" s="69" t="str">
        <f>Редакция!E25</f>
        <v>Умывальник Элеганс-60</v>
      </c>
      <c r="B4" s="72">
        <v>74</v>
      </c>
      <c r="C4" s="76">
        <f t="shared" si="0"/>
        <v>61.666666666666671</v>
      </c>
    </row>
    <row r="5" spans="1:3" x14ac:dyDescent="0.3">
      <c r="A5" s="49" t="str">
        <f>Редакция!E28</f>
        <v>Умывальник Чезаро 65 (Керамин)</v>
      </c>
      <c r="B5" s="71">
        <v>88</v>
      </c>
      <c r="C5" s="76">
        <f t="shared" si="0"/>
        <v>73.333333333333343</v>
      </c>
    </row>
    <row r="6" spans="1:3" x14ac:dyDescent="0.3">
      <c r="A6" s="69" t="str">
        <f>Редакция!E30</f>
        <v>Умывальник Элеганс-65</v>
      </c>
      <c r="B6" s="72">
        <v>78</v>
      </c>
      <c r="C6" s="76">
        <f t="shared" si="0"/>
        <v>65</v>
      </c>
    </row>
    <row r="7" spans="1:3" x14ac:dyDescent="0.3">
      <c r="A7" s="49" t="str">
        <f>Редакция!E33</f>
        <v>Умывальник Санти 70 (Керамин)</v>
      </c>
      <c r="B7" s="71">
        <v>97</v>
      </c>
      <c r="C7" s="76">
        <f t="shared" si="0"/>
        <v>80.833333333333343</v>
      </c>
    </row>
    <row r="8" spans="1:3" x14ac:dyDescent="0.3">
      <c r="A8" s="49" t="str">
        <f>Редакция!E35</f>
        <v>Умывальник Норд 75</v>
      </c>
      <c r="B8" s="71">
        <v>69</v>
      </c>
      <c r="C8" s="76">
        <f t="shared" si="0"/>
        <v>57.5</v>
      </c>
    </row>
    <row r="9" spans="1:3" x14ac:dyDescent="0.3">
      <c r="A9" s="67" t="str">
        <f>Редакция!E42</f>
        <v>Умывальник MODUO 60</v>
      </c>
      <c r="B9" s="73">
        <v>119</v>
      </c>
      <c r="C9" s="76">
        <f t="shared" si="0"/>
        <v>99.166666666666671</v>
      </c>
    </row>
    <row r="10" spans="1:3" x14ac:dyDescent="0.3">
      <c r="A10" s="67" t="str">
        <f>Редакция!E45</f>
        <v>Умывальник MODUO 80</v>
      </c>
      <c r="B10" s="73">
        <v>168</v>
      </c>
      <c r="C10" s="76">
        <f t="shared" si="0"/>
        <v>140</v>
      </c>
    </row>
    <row r="11" spans="1:3" x14ac:dyDescent="0.3">
      <c r="A11" s="68" t="str">
        <f>Редакция!E66</f>
        <v>Умывальник COMO 60</v>
      </c>
      <c r="B11" s="73">
        <v>105</v>
      </c>
      <c r="C11" s="76">
        <f t="shared" si="0"/>
        <v>87.5</v>
      </c>
    </row>
    <row r="12" spans="1:3" x14ac:dyDescent="0.3">
      <c r="A12" s="68" t="str">
        <f>Редакция!E75</f>
        <v>Умывальник COMO 80</v>
      </c>
      <c r="B12" s="73">
        <v>160</v>
      </c>
      <c r="C12" s="76">
        <f t="shared" si="0"/>
        <v>133.33333333333334</v>
      </c>
    </row>
    <row r="13" spans="1:3" x14ac:dyDescent="0.3">
      <c r="A13" s="68" t="str">
        <f>Редакция!E84</f>
        <v xml:space="preserve">Умывальник CЕRSANIA  60 </v>
      </c>
      <c r="B13" s="73">
        <v>82</v>
      </c>
      <c r="C13" s="76">
        <f t="shared" si="0"/>
        <v>68.333333333333343</v>
      </c>
    </row>
    <row r="14" spans="1:3" x14ac:dyDescent="0.3">
      <c r="A14" s="70" t="str">
        <f>Редакция!E88</f>
        <v>Умывальник Стиль 75</v>
      </c>
      <c r="B14" s="72">
        <v>143</v>
      </c>
      <c r="C14" s="76">
        <f t="shared" si="0"/>
        <v>119.16666666666667</v>
      </c>
    </row>
    <row r="15" spans="1:3" x14ac:dyDescent="0.3">
      <c r="A15" s="70" t="str">
        <f>Редакция!E91</f>
        <v>Умывальник Стиль 85</v>
      </c>
      <c r="B15" s="72">
        <v>172</v>
      </c>
      <c r="C15" s="76">
        <f t="shared" si="0"/>
        <v>143.33333333333334</v>
      </c>
    </row>
    <row r="16" spans="1:3" x14ac:dyDescent="0.3">
      <c r="A16" s="49" t="str">
        <f>Редакция!E104</f>
        <v>Умывальник Бергамо-N60 меб. с/о белый 1с с креплением</v>
      </c>
      <c r="B16" s="71">
        <v>97</v>
      </c>
      <c r="C16" s="76">
        <f t="shared" si="0"/>
        <v>80.833333333333343</v>
      </c>
    </row>
    <row r="17" spans="1:3" x14ac:dyDescent="0.3">
      <c r="A17" s="69" t="str">
        <f>Редакция!E106</f>
        <v>Умывальник Фостер-60</v>
      </c>
      <c r="B17" s="72">
        <v>112</v>
      </c>
      <c r="C17" s="76">
        <f t="shared" si="0"/>
        <v>93.333333333333343</v>
      </c>
    </row>
    <row r="18" spans="1:3" x14ac:dyDescent="0.3">
      <c r="A18" s="69" t="str">
        <f>Редакция!E110</f>
        <v>Умывальник Фостер-70</v>
      </c>
      <c r="B18" s="72">
        <v>149</v>
      </c>
      <c r="C18" s="76">
        <f t="shared" si="0"/>
        <v>124.16666666666667</v>
      </c>
    </row>
    <row r="19" spans="1:3" x14ac:dyDescent="0.3">
      <c r="A19" s="69" t="str">
        <f>Редакция!E124</f>
        <v>Умывальник Элвис 850</v>
      </c>
      <c r="B19" s="72">
        <v>182</v>
      </c>
      <c r="C19" s="76">
        <f t="shared" si="0"/>
        <v>151.66666666666669</v>
      </c>
    </row>
    <row r="20" spans="1:3" x14ac:dyDescent="0.3">
      <c r="A20" s="69" t="str">
        <f>Редакция!E132</f>
        <v>Умывальник Элвис 1050</v>
      </c>
      <c r="B20" s="72">
        <v>230</v>
      </c>
      <c r="C20" s="76">
        <f t="shared" si="0"/>
        <v>191.66666666666669</v>
      </c>
    </row>
    <row r="21" spans="1:3" x14ac:dyDescent="0.3">
      <c r="A21" s="67" t="str">
        <f>Редакция!E200</f>
        <v>Раковина CARINA   60  1 отв., белый, Сорт 1</v>
      </c>
      <c r="B21" s="73">
        <v>100</v>
      </c>
      <c r="C21" s="76">
        <f t="shared" si="0"/>
        <v>83.333333333333343</v>
      </c>
    </row>
    <row r="22" spans="1:3" x14ac:dyDescent="0.3">
      <c r="A22" s="67" t="str">
        <f>Редакция!E206</f>
        <v>Раковина CARINA   50 1 отв., белый, Сорт 1</v>
      </c>
      <c r="B22" s="73">
        <v>86</v>
      </c>
      <c r="C22" s="76">
        <f t="shared" si="0"/>
        <v>71.666666666666671</v>
      </c>
    </row>
    <row r="23" spans="1:3" x14ac:dyDescent="0.3">
      <c r="A23" s="67" t="str">
        <f>Редакция!E212</f>
        <v>Раковина встраиваемая CARINA   70 1 отв., белый, Сорт 1</v>
      </c>
      <c r="B23" s="73">
        <v>131</v>
      </c>
      <c r="C23" s="76">
        <f t="shared" si="0"/>
        <v>109.16666666666667</v>
      </c>
    </row>
    <row r="24" spans="1:3" x14ac:dyDescent="0.3">
      <c r="A24" s="67" t="str">
        <f>Редакция!E228</f>
        <v>Умывальник Cersania 55</v>
      </c>
      <c r="B24" s="73">
        <v>77</v>
      </c>
      <c r="C24" s="76">
        <f t="shared" si="0"/>
        <v>64.166666666666671</v>
      </c>
    </row>
    <row r="25" spans="1:3" x14ac:dyDescent="0.3">
      <c r="A25" s="67" t="str">
        <f>Редакция!E234</f>
        <v>Раковина встраиваемая NATI 50, 1 отв., белый, Сорт 1</v>
      </c>
      <c r="B25" s="73">
        <v>65</v>
      </c>
      <c r="C25" s="76">
        <f t="shared" si="0"/>
        <v>54.166666666666671</v>
      </c>
    </row>
    <row r="26" spans="1:3" x14ac:dyDescent="0.3">
      <c r="A26" s="67" t="str">
        <f>Редакция!E236</f>
        <v>Раковина встраиваемая NATI 60, 1 отв., белый, Сорт 1</v>
      </c>
      <c r="B26" s="73">
        <v>80</v>
      </c>
      <c r="C26" s="76">
        <f t="shared" si="0"/>
        <v>66.666666666666671</v>
      </c>
    </row>
    <row r="27" spans="1:3" x14ac:dyDescent="0.3">
      <c r="A27" s="67" t="str">
        <f>Редакция!E239</f>
        <v>Раковина встраиваемая NATI 70, 1 отв., белый, Сорт 1</v>
      </c>
      <c r="B27" s="73">
        <v>100</v>
      </c>
      <c r="C27" s="76">
        <f t="shared" si="0"/>
        <v>83.333333333333343</v>
      </c>
    </row>
    <row r="28" spans="1:3" x14ac:dyDescent="0.3">
      <c r="A28" s="49" t="str">
        <f>Редакция!E241</f>
        <v>Умывальник Арктик-Л мебельный с/о белый с1</v>
      </c>
      <c r="B28" s="71">
        <v>94</v>
      </c>
      <c r="C28" s="76">
        <f t="shared" si="0"/>
        <v>78.333333333333343</v>
      </c>
    </row>
    <row r="29" spans="1:3" x14ac:dyDescent="0.3">
      <c r="A29" s="67" t="str">
        <f>Редакция!E142</f>
        <v>Раковина встраиваемая CERSANIA, CE  50 В 1 отв., белый, Сорт 1</v>
      </c>
      <c r="B29" s="73">
        <v>72</v>
      </c>
      <c r="C29" s="76">
        <f t="shared" si="0"/>
        <v>60</v>
      </c>
    </row>
    <row r="30" spans="1:3" x14ac:dyDescent="0.3">
      <c r="A30" s="67" t="str">
        <f>Редакция!E146</f>
        <v>Раковина встраиваемая COMO 70  1 отв., белый, Сорт 1</v>
      </c>
      <c r="B30" s="73">
        <v>140</v>
      </c>
      <c r="C30" s="76">
        <f>B30/1.2</f>
        <v>116.66666666666667</v>
      </c>
    </row>
    <row r="31" spans="1:3" x14ac:dyDescent="0.3">
      <c r="A31" s="66" t="str">
        <f>Редакция!E177</f>
        <v>Умывальник Миранда 60</v>
      </c>
      <c r="B31" s="74">
        <v>120</v>
      </c>
      <c r="C31" s="76">
        <f t="shared" si="0"/>
        <v>100</v>
      </c>
    </row>
    <row r="32" spans="1:3" x14ac:dyDescent="0.3">
      <c r="A32" s="66" t="str">
        <f>Редакция!E182</f>
        <v>Умывальник Миранда 100</v>
      </c>
      <c r="B32" s="74">
        <v>260</v>
      </c>
      <c r="C32" s="76">
        <f t="shared" si="0"/>
        <v>216.66666666666669</v>
      </c>
    </row>
    <row r="33" spans="1:3" x14ac:dyDescent="0.3">
      <c r="A33" s="49" t="str">
        <f>Редакция!E55</f>
        <v xml:space="preserve">Умывальник Сканди 60 накладной. с/о белый с.1 </v>
      </c>
      <c r="B33" s="75">
        <v>106</v>
      </c>
      <c r="C33" s="76">
        <f t="shared" si="0"/>
        <v>88.333333333333343</v>
      </c>
    </row>
    <row r="34" spans="1:3" x14ac:dyDescent="0.3">
      <c r="A34" s="49" t="str">
        <f>Редакция!E50</f>
        <v>Умывальник Люкс-Верона мебельный 5В с/о белый с1</v>
      </c>
      <c r="B34" s="75">
        <v>70</v>
      </c>
      <c r="C34" s="76">
        <f t="shared" si="0"/>
        <v>58.333333333333336</v>
      </c>
    </row>
    <row r="35" spans="1:3" x14ac:dyDescent="0.3">
      <c r="A35" s="49" t="str">
        <f>Редакция!E48</f>
        <v>Умывальник Люкс-Сити-Т мебельный  с/о белый с1</v>
      </c>
      <c r="B35" s="75">
        <v>50</v>
      </c>
      <c r="C35" s="76">
        <f t="shared" si="0"/>
        <v>41.666666666666671</v>
      </c>
    </row>
    <row r="36" spans="1:3" x14ac:dyDescent="0.3">
      <c r="A36" s="49" t="str">
        <f>Редакция!E59</f>
        <v>Умывальник встраиваемый керам. Женева 60  белый с1</v>
      </c>
      <c r="B36" s="75">
        <v>77</v>
      </c>
      <c r="C36" s="76">
        <f t="shared" si="0"/>
        <v>64.166666666666671</v>
      </c>
    </row>
    <row r="37" spans="1:3" x14ac:dyDescent="0.3">
      <c r="A37" s="49" t="str">
        <f>Редакция!E61</f>
        <v>Умывальник встраиваемый керам. Женева 70  белый с1</v>
      </c>
      <c r="B37" s="75">
        <v>98</v>
      </c>
      <c r="C37" s="76">
        <f>B37/1.2</f>
        <v>81.666666666666671</v>
      </c>
    </row>
    <row r="38" spans="1:3" x14ac:dyDescent="0.3">
      <c r="A38" s="66" t="str">
        <f>Редакция!E263</f>
        <v>Умывальник Гармония 65</v>
      </c>
      <c r="B38" s="128">
        <v>160</v>
      </c>
      <c r="C38" s="76">
        <f>B38/1.2</f>
        <v>133.33333333333334</v>
      </c>
    </row>
    <row r="39" spans="1:3" x14ac:dyDescent="0.3">
      <c r="A39" s="129" t="str">
        <f>Редакция!E68</f>
        <v>Умывальник Тобаго 60</v>
      </c>
      <c r="B39" s="75">
        <v>115</v>
      </c>
      <c r="C39" s="76">
        <f>B39/1.2</f>
        <v>95.833333333333343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Редакция</vt:lpstr>
      <vt:lpstr>Лист1</vt:lpstr>
      <vt:lpstr>Редакция!Область_печати</vt:lpstr>
    </vt:vector>
  </TitlesOfParts>
  <Company>SPecialiST RePack, SanBuild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Артамоненко Сергей</dc:creator>
  <cp:lastModifiedBy>Кемежук Дмитрий</cp:lastModifiedBy>
  <cp:lastPrinted>2021-01-29T10:46:53Z</cp:lastPrinted>
  <dcterms:created xsi:type="dcterms:W3CDTF">2018-07-26T12:15:45Z</dcterms:created>
  <dcterms:modified xsi:type="dcterms:W3CDTF">2021-03-30T06:28:53Z</dcterms:modified>
</cp:coreProperties>
</file>